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Tabs 1,2,3 e 4 " sheetId="1" r:id="rId1"/>
  </sheets>
  <definedNames>
    <definedName name="_xlnm.Print_Area" localSheetId="0">'Tabs 1,2,3 e 4 '!$A$1:$AE$53</definedName>
  </definedNames>
  <calcPr fullCalcOnLoad="1"/>
</workbook>
</file>

<file path=xl/sharedStrings.xml><?xml version="1.0" encoding="utf-8"?>
<sst xmlns="http://schemas.openxmlformats.org/spreadsheetml/2006/main" count="63" uniqueCount="30">
  <si>
    <t>Indicadores segundo as Regiões Geográficas - Diretório dos Grupos de Pesquisa no Brasil e Fomento do CNPq</t>
  </si>
  <si>
    <t>1- Número de instituições e de grupos de pesquisa segundo regiões, censos 2000, 2002, 2004, 2006, 2008, 2010</t>
  </si>
  <si>
    <t>Região</t>
  </si>
  <si>
    <t>Instituições</t>
  </si>
  <si>
    <t>Grupos (G)</t>
  </si>
  <si>
    <t>Part. % Instituições</t>
  </si>
  <si>
    <t>Part. % Grupos</t>
  </si>
  <si>
    <t>Centro-Oeste</t>
  </si>
  <si>
    <t>Nordeste</t>
  </si>
  <si>
    <t>Norte</t>
  </si>
  <si>
    <t>Sudeste</t>
  </si>
  <si>
    <t>Sul</t>
  </si>
  <si>
    <t>Brasil</t>
  </si>
  <si>
    <t>2- Recursos humanos e linhas de pesquisa segundo região, censos 2000, 2002, 2004, 2006, 2008, 2010</t>
  </si>
  <si>
    <t>Pesquisadores (P)</t>
  </si>
  <si>
    <t>Doutores (D)</t>
  </si>
  <si>
    <t>Estudantes (E)</t>
  </si>
  <si>
    <t>Técnicos (T)</t>
  </si>
  <si>
    <t>Linhas de Pesquisa (L)</t>
  </si>
  <si>
    <t>3- Participação % dos recursos humanos e das linhas de pesquisa segundo região, censos 2000, 2002, 2004, 2006, 2008, 2010</t>
  </si>
  <si>
    <t>4- Relações entre as principais dimensões segundo região, censos 2000, 2002, 2004, 2006, 2008, 2010</t>
  </si>
  <si>
    <t>L/G </t>
  </si>
  <si>
    <t>P/G </t>
  </si>
  <si>
    <t>E/G </t>
  </si>
  <si>
    <t>T/G</t>
  </si>
  <si>
    <t>P/L </t>
  </si>
  <si>
    <t>D/P (em %)</t>
  </si>
  <si>
    <t xml:space="preserve">Notas: as instituições multiregionais foram contadas uma vez em cada região em que aparece;- Não existe dupla contagem no número de pesquisadores, doutores e estudantes tanto em cada região como em seus totais, </t>
  </si>
  <si>
    <t xml:space="preserve">que não foram obtidos por soma; Região geográfica da instituição que abriga o grupo; Uma parcela da tendência de crescimento observada (grupos, pesquisadores, estudantes, linhas) pode estar relacionada ao aumento </t>
  </si>
  <si>
    <t>do nº de instituições incluídas nos censos e da taxa de cobertura no âmbito das instituições;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</si>
</sst>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_(* #,##0_);_(* \(#,##0\);_(* &quot;-&quot;??_);_(@_)"/>
    <numFmt numFmtId="177" formatCode="0.0"/>
    <numFmt numFmtId="178" formatCode="#,##0.0"/>
    <numFmt numFmtId="179" formatCode="#,##0.000"/>
    <numFmt numFmtId="180" formatCode="_(* #,##0.00_);_(* \(#,##0.00\);_(* &quot;-&quot;??_);_(@_)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</numFmts>
  <fonts count="7">
    <font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76" fontId="4" fillId="0" borderId="2" xfId="18" applyNumberFormat="1" applyFont="1" applyFill="1" applyBorder="1" applyAlignment="1">
      <alignment horizontal="center"/>
    </xf>
    <xf numFmtId="176" fontId="4" fillId="0" borderId="3" xfId="18" applyNumberFormat="1" applyFont="1" applyFill="1" applyBorder="1" applyAlignment="1">
      <alignment horizontal="center"/>
    </xf>
    <xf numFmtId="176" fontId="4" fillId="0" borderId="4" xfId="18" applyNumberFormat="1" applyFont="1" applyFill="1" applyBorder="1" applyAlignment="1">
      <alignment horizontal="center"/>
    </xf>
    <xf numFmtId="176" fontId="4" fillId="0" borderId="5" xfId="18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18" applyNumberFormat="1" applyFont="1" applyFill="1" applyBorder="1" applyAlignment="1">
      <alignment horizontal="center"/>
    </xf>
    <xf numFmtId="0" fontId="4" fillId="0" borderId="8" xfId="18" applyNumberFormat="1" applyFont="1" applyFill="1" applyBorder="1" applyAlignment="1">
      <alignment horizontal="center"/>
    </xf>
    <xf numFmtId="0" fontId="4" fillId="0" borderId="9" xfId="18" applyNumberFormat="1" applyFont="1" applyFill="1" applyBorder="1" applyAlignment="1">
      <alignment horizontal="center"/>
    </xf>
    <xf numFmtId="0" fontId="4" fillId="0" borderId="6" xfId="18" applyNumberFormat="1" applyFont="1" applyFill="1" applyBorder="1" applyAlignment="1">
      <alignment horizontal="center"/>
    </xf>
    <xf numFmtId="0" fontId="4" fillId="0" borderId="10" xfId="18" applyNumberFormat="1" applyFont="1" applyFill="1" applyBorder="1" applyAlignment="1">
      <alignment horizontal="center"/>
    </xf>
    <xf numFmtId="0" fontId="4" fillId="0" borderId="11" xfId="18" applyNumberFormat="1" applyFont="1" applyFill="1" applyBorder="1" applyAlignment="1">
      <alignment horizontal="center"/>
    </xf>
    <xf numFmtId="0" fontId="4" fillId="0" borderId="12" xfId="18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6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1" fontId="2" fillId="0" borderId="14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1" fontId="2" fillId="0" borderId="18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4" fillId="0" borderId="19" xfId="0" applyFont="1" applyFill="1" applyBorder="1" applyAlignment="1">
      <alignment horizontal="left"/>
    </xf>
    <xf numFmtId="3" fontId="4" fillId="0" borderId="20" xfId="18" applyNumberFormat="1" applyFont="1" applyFill="1" applyBorder="1" applyAlignment="1">
      <alignment horizontal="right"/>
    </xf>
    <xf numFmtId="3" fontId="4" fillId="0" borderId="21" xfId="18" applyNumberFormat="1" applyFont="1" applyFill="1" applyBorder="1" applyAlignment="1">
      <alignment horizontal="right"/>
    </xf>
    <xf numFmtId="3" fontId="4" fillId="0" borderId="19" xfId="18" applyNumberFormat="1" applyFont="1" applyFill="1" applyBorder="1" applyAlignment="1">
      <alignment horizontal="right"/>
    </xf>
    <xf numFmtId="3" fontId="4" fillId="0" borderId="22" xfId="18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2" fillId="0" borderId="0" xfId="18" applyNumberFormat="1" applyFont="1" applyFill="1" applyBorder="1" applyAlignment="1">
      <alignment/>
    </xf>
    <xf numFmtId="0" fontId="4" fillId="0" borderId="23" xfId="18" applyNumberFormat="1" applyFont="1" applyFill="1" applyBorder="1" applyAlignment="1">
      <alignment horizontal="center"/>
    </xf>
    <xf numFmtId="0" fontId="4" fillId="0" borderId="24" xfId="18" applyNumberFormat="1" applyFont="1" applyFill="1" applyBorder="1" applyAlignment="1">
      <alignment horizontal="center"/>
    </xf>
    <xf numFmtId="0" fontId="4" fillId="0" borderId="25" xfId="18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3" fontId="2" fillId="0" borderId="14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15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right" wrapText="1"/>
    </xf>
    <xf numFmtId="176" fontId="2" fillId="0" borderId="0" xfId="18" applyNumberFormat="1" applyFont="1" applyAlignment="1">
      <alignment/>
    </xf>
    <xf numFmtId="0" fontId="2" fillId="0" borderId="13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26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right" wrapText="1"/>
    </xf>
    <xf numFmtId="3" fontId="2" fillId="0" borderId="18" xfId="0" applyNumberFormat="1" applyFont="1" applyFill="1" applyBorder="1" applyAlignment="1">
      <alignment horizontal="right" wrapText="1"/>
    </xf>
    <xf numFmtId="3" fontId="2" fillId="0" borderId="6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18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0" xfId="18" applyNumberFormat="1" applyFont="1" applyFill="1" applyBorder="1" applyAlignment="1">
      <alignment horizontal="center"/>
    </xf>
    <xf numFmtId="0" fontId="4" fillId="0" borderId="0" xfId="18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15" xfId="0" applyNumberFormat="1" applyFont="1" applyBorder="1" applyAlignment="1">
      <alignment/>
    </xf>
    <xf numFmtId="0" fontId="4" fillId="0" borderId="19" xfId="0" applyFont="1" applyBorder="1" applyAlignment="1">
      <alignment/>
    </xf>
    <xf numFmtId="178" fontId="4" fillId="0" borderId="20" xfId="18" applyNumberFormat="1" applyFont="1" applyFill="1" applyBorder="1" applyAlignment="1">
      <alignment horizontal="right"/>
    </xf>
    <xf numFmtId="178" fontId="4" fillId="0" borderId="21" xfId="18" applyNumberFormat="1" applyFont="1" applyFill="1" applyBorder="1" applyAlignment="1">
      <alignment horizontal="right"/>
    </xf>
    <xf numFmtId="178" fontId="4" fillId="0" borderId="19" xfId="18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 horizontal="right"/>
    </xf>
    <xf numFmtId="178" fontId="4" fillId="0" borderId="2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" fontId="2" fillId="0" borderId="26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4" fillId="0" borderId="20" xfId="18" applyNumberFormat="1" applyFont="1" applyFill="1" applyBorder="1" applyAlignment="1">
      <alignment horizontal="right"/>
    </xf>
    <xf numFmtId="1" fontId="4" fillId="0" borderId="21" xfId="18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3" customWidth="1"/>
    <col min="2" max="5" width="5.7109375" style="3" bestFit="1" customWidth="1"/>
    <col min="6" max="7" width="6.57421875" style="3" bestFit="1" customWidth="1"/>
    <col min="8" max="11" width="5.7109375" style="3" bestFit="1" customWidth="1"/>
    <col min="12" max="12" width="5.7109375" style="3" customWidth="1"/>
    <col min="13" max="15" width="5.7109375" style="3" bestFit="1" customWidth="1"/>
    <col min="16" max="16" width="6.57421875" style="3" bestFit="1" customWidth="1"/>
    <col min="17" max="19" width="6.57421875" style="3" customWidth="1"/>
    <col min="20" max="22" width="5.7109375" style="3" bestFit="1" customWidth="1"/>
    <col min="23" max="25" width="5.7109375" style="3" customWidth="1"/>
    <col min="26" max="28" width="5.7109375" style="3" bestFit="1" customWidth="1"/>
    <col min="29" max="30" width="6.8515625" style="3" customWidth="1"/>
    <col min="31" max="31" width="6.8515625" style="3" bestFit="1" customWidth="1"/>
    <col min="32" max="37" width="4.421875" style="3" bestFit="1" customWidth="1"/>
    <col min="38" max="16384" width="9.140625" style="3" customWidth="1"/>
  </cols>
  <sheetData>
    <row r="1" spans="1:7" ht="12">
      <c r="A1" s="1" t="s">
        <v>0</v>
      </c>
      <c r="B1" s="2"/>
      <c r="C1" s="2"/>
      <c r="D1" s="2"/>
      <c r="E1" s="2"/>
      <c r="F1" s="2"/>
      <c r="G1" s="2"/>
    </row>
    <row r="2" spans="2:7" ht="8.25" customHeight="1">
      <c r="B2" s="2"/>
      <c r="C2" s="2"/>
      <c r="D2" s="2"/>
      <c r="E2" s="2"/>
      <c r="F2" s="2"/>
      <c r="G2" s="2"/>
    </row>
    <row r="3" spans="1:7" ht="11.25">
      <c r="A3" s="4" t="s">
        <v>1</v>
      </c>
      <c r="B3" s="2"/>
      <c r="C3" s="2"/>
      <c r="D3" s="2"/>
      <c r="E3" s="2"/>
      <c r="F3" s="2"/>
      <c r="G3" s="2"/>
    </row>
    <row r="4" spans="1:25" ht="12.75" customHeight="1">
      <c r="A4" s="5" t="s">
        <v>2</v>
      </c>
      <c r="B4" s="6" t="s">
        <v>3</v>
      </c>
      <c r="C4" s="7"/>
      <c r="D4" s="7"/>
      <c r="E4" s="7"/>
      <c r="F4" s="7"/>
      <c r="G4" s="8"/>
      <c r="H4" s="6" t="s">
        <v>4</v>
      </c>
      <c r="I4" s="7"/>
      <c r="J4" s="7"/>
      <c r="K4" s="7"/>
      <c r="L4" s="7"/>
      <c r="M4" s="9"/>
      <c r="N4" s="7" t="s">
        <v>5</v>
      </c>
      <c r="O4" s="7"/>
      <c r="P4" s="7"/>
      <c r="Q4" s="7"/>
      <c r="R4" s="7"/>
      <c r="S4" s="8"/>
      <c r="T4" s="6" t="s">
        <v>6</v>
      </c>
      <c r="U4" s="7"/>
      <c r="V4" s="7"/>
      <c r="W4" s="7"/>
      <c r="X4" s="7"/>
      <c r="Y4" s="7"/>
    </row>
    <row r="5" spans="1:25" ht="11.25">
      <c r="A5" s="10"/>
      <c r="B5" s="11">
        <v>2000</v>
      </c>
      <c r="C5" s="12">
        <v>2002</v>
      </c>
      <c r="D5" s="12">
        <v>2004</v>
      </c>
      <c r="E5" s="12">
        <v>2006</v>
      </c>
      <c r="F5" s="13">
        <v>2008</v>
      </c>
      <c r="G5" s="14">
        <v>2010</v>
      </c>
      <c r="H5" s="11">
        <v>2000</v>
      </c>
      <c r="I5" s="12">
        <v>2002</v>
      </c>
      <c r="J5" s="12">
        <v>2004</v>
      </c>
      <c r="K5" s="12">
        <v>2006</v>
      </c>
      <c r="L5" s="13">
        <v>2008</v>
      </c>
      <c r="M5" s="15">
        <v>2010</v>
      </c>
      <c r="N5" s="16">
        <v>2000</v>
      </c>
      <c r="O5" s="12">
        <v>2002</v>
      </c>
      <c r="P5" s="12">
        <v>2004</v>
      </c>
      <c r="Q5" s="12">
        <v>2006</v>
      </c>
      <c r="R5" s="13">
        <v>2008</v>
      </c>
      <c r="S5" s="14">
        <v>2010</v>
      </c>
      <c r="T5" s="11">
        <v>2000</v>
      </c>
      <c r="U5" s="12">
        <v>2002</v>
      </c>
      <c r="V5" s="12">
        <v>2004</v>
      </c>
      <c r="W5" s="12">
        <v>2006</v>
      </c>
      <c r="X5" s="17">
        <v>2008</v>
      </c>
      <c r="Y5" s="17">
        <v>2010</v>
      </c>
    </row>
    <row r="6" spans="1:25" ht="11.25">
      <c r="A6" s="18" t="s">
        <v>7</v>
      </c>
      <c r="B6" s="19">
        <v>12</v>
      </c>
      <c r="C6" s="19">
        <v>18</v>
      </c>
      <c r="D6" s="20">
        <v>25</v>
      </c>
      <c r="E6" s="20">
        <v>32</v>
      </c>
      <c r="F6" s="20">
        <v>33</v>
      </c>
      <c r="G6" s="21">
        <v>38</v>
      </c>
      <c r="H6" s="22">
        <v>636</v>
      </c>
      <c r="I6" s="23">
        <v>809</v>
      </c>
      <c r="J6" s="23">
        <v>1139</v>
      </c>
      <c r="K6" s="20">
        <v>1275</v>
      </c>
      <c r="L6" s="23">
        <v>1455</v>
      </c>
      <c r="M6" s="24">
        <v>1965</v>
      </c>
      <c r="N6" s="25">
        <f>+B6*100/B$11</f>
        <v>5.357142857142857</v>
      </c>
      <c r="O6" s="25">
        <f aca="true" t="shared" si="0" ref="N6:Y11">+C6*100/C$11</f>
        <v>6.7164179104477615</v>
      </c>
      <c r="P6" s="26">
        <f t="shared" si="0"/>
        <v>7.462686567164179</v>
      </c>
      <c r="Q6" s="26">
        <f t="shared" si="0"/>
        <v>7.94044665012407</v>
      </c>
      <c r="R6" s="26">
        <f t="shared" si="0"/>
        <v>7.819905213270142</v>
      </c>
      <c r="S6" s="27">
        <f t="shared" si="0"/>
        <v>8.4070796460177</v>
      </c>
      <c r="T6" s="25">
        <f>+H6*100/H$11</f>
        <v>5.408163265306122</v>
      </c>
      <c r="U6" s="25">
        <f t="shared" si="0"/>
        <v>5.337115714474205</v>
      </c>
      <c r="V6" s="25">
        <f t="shared" si="0"/>
        <v>5.850025680534155</v>
      </c>
      <c r="W6" s="25">
        <f t="shared" si="0"/>
        <v>6.064497716894977</v>
      </c>
      <c r="X6" s="25">
        <f t="shared" si="0"/>
        <v>6.382418739307804</v>
      </c>
      <c r="Y6" s="25">
        <f t="shared" si="0"/>
        <v>7.139483341205537</v>
      </c>
    </row>
    <row r="7" spans="1:25" ht="11.25">
      <c r="A7" s="18" t="s">
        <v>8</v>
      </c>
      <c r="B7" s="19">
        <v>39</v>
      </c>
      <c r="C7" s="19">
        <v>48</v>
      </c>
      <c r="D7" s="23">
        <v>58</v>
      </c>
      <c r="E7" s="23">
        <v>63</v>
      </c>
      <c r="F7" s="23">
        <v>67</v>
      </c>
      <c r="G7" s="28">
        <v>73</v>
      </c>
      <c r="H7" s="22">
        <v>1720</v>
      </c>
      <c r="I7" s="23">
        <v>2274</v>
      </c>
      <c r="J7" s="23">
        <v>2760</v>
      </c>
      <c r="K7" s="23">
        <v>3269</v>
      </c>
      <c r="L7" s="23">
        <v>3863</v>
      </c>
      <c r="M7" s="29">
        <v>5044</v>
      </c>
      <c r="N7" s="25">
        <f t="shared" si="0"/>
        <v>17.410714285714285</v>
      </c>
      <c r="O7" s="25">
        <f t="shared" si="0"/>
        <v>17.91044776119403</v>
      </c>
      <c r="P7" s="30">
        <f t="shared" si="0"/>
        <v>17.313432835820894</v>
      </c>
      <c r="Q7" s="30">
        <f t="shared" si="0"/>
        <v>15.632754342431761</v>
      </c>
      <c r="R7" s="30">
        <f t="shared" si="0"/>
        <v>15.876777251184834</v>
      </c>
      <c r="S7" s="31">
        <f t="shared" si="0"/>
        <v>16.150442477876105</v>
      </c>
      <c r="T7" s="25">
        <f t="shared" si="0"/>
        <v>14.625850340136054</v>
      </c>
      <c r="U7" s="25">
        <f t="shared" si="0"/>
        <v>15.00197915292255</v>
      </c>
      <c r="V7" s="25">
        <f t="shared" si="0"/>
        <v>14.175654853620955</v>
      </c>
      <c r="W7" s="25">
        <f t="shared" si="0"/>
        <v>15.548896499238966</v>
      </c>
      <c r="X7" s="25">
        <f t="shared" si="0"/>
        <v>16.945212089309997</v>
      </c>
      <c r="Y7" s="25">
        <f t="shared" si="0"/>
        <v>18.326490571522</v>
      </c>
    </row>
    <row r="8" spans="1:25" ht="11.25">
      <c r="A8" s="18" t="s">
        <v>9</v>
      </c>
      <c r="B8" s="19">
        <v>13</v>
      </c>
      <c r="C8" s="19">
        <v>19</v>
      </c>
      <c r="D8" s="23">
        <v>31</v>
      </c>
      <c r="E8" s="23">
        <v>37</v>
      </c>
      <c r="F8" s="23">
        <v>41</v>
      </c>
      <c r="G8" s="28">
        <v>41</v>
      </c>
      <c r="H8" s="22">
        <v>354</v>
      </c>
      <c r="I8" s="23">
        <v>590</v>
      </c>
      <c r="J8" s="23">
        <v>770</v>
      </c>
      <c r="K8" s="23">
        <v>933</v>
      </c>
      <c r="L8" s="23">
        <v>1070</v>
      </c>
      <c r="M8" s="29">
        <v>1433</v>
      </c>
      <c r="N8" s="25">
        <f t="shared" si="0"/>
        <v>5.803571428571429</v>
      </c>
      <c r="O8" s="25">
        <f t="shared" si="0"/>
        <v>7.08955223880597</v>
      </c>
      <c r="P8" s="30">
        <f t="shared" si="0"/>
        <v>9.253731343283581</v>
      </c>
      <c r="Q8" s="30">
        <f t="shared" si="0"/>
        <v>9.181141439205955</v>
      </c>
      <c r="R8" s="30">
        <f t="shared" si="0"/>
        <v>9.71563981042654</v>
      </c>
      <c r="S8" s="31">
        <f t="shared" si="0"/>
        <v>9.070796460176991</v>
      </c>
      <c r="T8" s="25">
        <f t="shared" si="0"/>
        <v>3.010204081632653</v>
      </c>
      <c r="U8" s="25">
        <f t="shared" si="0"/>
        <v>3.8923340810133262</v>
      </c>
      <c r="V8" s="25">
        <f t="shared" si="0"/>
        <v>3.9548022598870056</v>
      </c>
      <c r="W8" s="25">
        <f t="shared" si="0"/>
        <v>4.437785388127854</v>
      </c>
      <c r="X8" s="25">
        <f t="shared" si="0"/>
        <v>4.693600035092337</v>
      </c>
      <c r="Y8" s="25">
        <f t="shared" si="0"/>
        <v>5.206554518039458</v>
      </c>
    </row>
    <row r="9" spans="1:25" ht="11.25">
      <c r="A9" s="18" t="s">
        <v>10</v>
      </c>
      <c r="B9" s="19">
        <v>125</v>
      </c>
      <c r="C9" s="19">
        <v>140</v>
      </c>
      <c r="D9" s="23">
        <v>173</v>
      </c>
      <c r="E9" s="23">
        <v>210</v>
      </c>
      <c r="F9" s="23">
        <v>216</v>
      </c>
      <c r="G9" s="28">
        <v>236</v>
      </c>
      <c r="H9" s="22">
        <v>6733</v>
      </c>
      <c r="I9" s="23">
        <v>7855</v>
      </c>
      <c r="J9" s="23">
        <v>10221</v>
      </c>
      <c r="K9" s="23">
        <v>10592</v>
      </c>
      <c r="L9" s="23">
        <v>11120</v>
      </c>
      <c r="M9" s="29">
        <v>12877</v>
      </c>
      <c r="N9" s="25">
        <f t="shared" si="0"/>
        <v>55.80357142857143</v>
      </c>
      <c r="O9" s="25">
        <f t="shared" si="0"/>
        <v>52.23880597014925</v>
      </c>
      <c r="P9" s="30">
        <f t="shared" si="0"/>
        <v>51.64179104477612</v>
      </c>
      <c r="Q9" s="30">
        <f t="shared" si="0"/>
        <v>52.10918114143921</v>
      </c>
      <c r="R9" s="30">
        <f t="shared" si="0"/>
        <v>51.18483412322275</v>
      </c>
      <c r="S9" s="31">
        <f t="shared" si="0"/>
        <v>52.21238938053097</v>
      </c>
      <c r="T9" s="25">
        <f t="shared" si="0"/>
        <v>57.25340136054422</v>
      </c>
      <c r="U9" s="25">
        <f t="shared" si="0"/>
        <v>51.820820688745215</v>
      </c>
      <c r="V9" s="25">
        <f t="shared" si="0"/>
        <v>52.496147919876734</v>
      </c>
      <c r="W9" s="25">
        <f t="shared" si="0"/>
        <v>50.38051750380517</v>
      </c>
      <c r="X9" s="25">
        <f t="shared" si="0"/>
        <v>48.77834802824933</v>
      </c>
      <c r="Y9" s="25">
        <f t="shared" si="0"/>
        <v>46.78632416524361</v>
      </c>
    </row>
    <row r="10" spans="1:25" ht="11.25">
      <c r="A10" s="18" t="s">
        <v>11</v>
      </c>
      <c r="B10" s="19">
        <v>49</v>
      </c>
      <c r="C10" s="19">
        <v>58</v>
      </c>
      <c r="D10" s="32">
        <v>70</v>
      </c>
      <c r="E10" s="23">
        <v>84</v>
      </c>
      <c r="F10" s="23">
        <v>84</v>
      </c>
      <c r="G10" s="28">
        <v>92</v>
      </c>
      <c r="H10" s="22">
        <v>2317</v>
      </c>
      <c r="I10" s="23">
        <v>3630</v>
      </c>
      <c r="J10" s="23">
        <v>4580</v>
      </c>
      <c r="K10" s="23">
        <v>4955</v>
      </c>
      <c r="L10" s="23">
        <v>5289</v>
      </c>
      <c r="M10" s="29">
        <v>6204</v>
      </c>
      <c r="N10" s="25">
        <f t="shared" si="0"/>
        <v>21.875</v>
      </c>
      <c r="O10" s="25">
        <f t="shared" si="0"/>
        <v>21.64179104477612</v>
      </c>
      <c r="P10" s="33">
        <f t="shared" si="0"/>
        <v>20.895522388059703</v>
      </c>
      <c r="Q10" s="33">
        <f t="shared" si="0"/>
        <v>20.843672456575682</v>
      </c>
      <c r="R10" s="33">
        <f t="shared" si="0"/>
        <v>19.90521327014218</v>
      </c>
      <c r="S10" s="34">
        <f t="shared" si="0"/>
        <v>20.353982300884955</v>
      </c>
      <c r="T10" s="25">
        <f t="shared" si="0"/>
        <v>19.702380952380953</v>
      </c>
      <c r="U10" s="25">
        <f t="shared" si="0"/>
        <v>23.9477503628447</v>
      </c>
      <c r="V10" s="25">
        <f t="shared" si="0"/>
        <v>23.52336928608115</v>
      </c>
      <c r="W10" s="25">
        <f t="shared" si="0"/>
        <v>23.56830289193303</v>
      </c>
      <c r="X10" s="25">
        <f t="shared" si="0"/>
        <v>23.200421108040533</v>
      </c>
      <c r="Y10" s="25">
        <f t="shared" si="0"/>
        <v>22.54114740398939</v>
      </c>
    </row>
    <row r="11" spans="1:25" ht="11.25">
      <c r="A11" s="35" t="s">
        <v>12</v>
      </c>
      <c r="B11" s="36">
        <v>224</v>
      </c>
      <c r="C11" s="37">
        <v>268</v>
      </c>
      <c r="D11" s="37">
        <v>335</v>
      </c>
      <c r="E11" s="37">
        <v>403</v>
      </c>
      <c r="F11" s="37">
        <v>422</v>
      </c>
      <c r="G11" s="38">
        <v>452</v>
      </c>
      <c r="H11" s="36">
        <v>11760</v>
      </c>
      <c r="I11" s="37">
        <v>15158</v>
      </c>
      <c r="J11" s="37">
        <v>19470</v>
      </c>
      <c r="K11" s="37">
        <v>21024</v>
      </c>
      <c r="L11" s="37">
        <f>SUM(L6:L10)</f>
        <v>22797</v>
      </c>
      <c r="M11" s="39">
        <f>SUM(M6:M10)</f>
        <v>27523</v>
      </c>
      <c r="N11" s="37">
        <f>+B11*100/B$11</f>
        <v>100</v>
      </c>
      <c r="O11" s="37">
        <f>+C11*100/C$11</f>
        <v>100</v>
      </c>
      <c r="P11" s="37">
        <f>+D11*100/D$11</f>
        <v>100</v>
      </c>
      <c r="Q11" s="37">
        <v>100</v>
      </c>
      <c r="R11" s="37">
        <v>100</v>
      </c>
      <c r="S11" s="38">
        <v>100</v>
      </c>
      <c r="T11" s="40">
        <f t="shared" si="0"/>
        <v>100</v>
      </c>
      <c r="U11" s="41">
        <f t="shared" si="0"/>
        <v>100</v>
      </c>
      <c r="V11" s="41">
        <f t="shared" si="0"/>
        <v>100</v>
      </c>
      <c r="W11" s="41">
        <f t="shared" si="0"/>
        <v>100</v>
      </c>
      <c r="X11" s="41">
        <f t="shared" si="0"/>
        <v>100</v>
      </c>
      <c r="Y11" s="41">
        <f t="shared" si="0"/>
        <v>100</v>
      </c>
    </row>
    <row r="12" spans="1:7" ht="14.25" customHeight="1">
      <c r="A12" s="2"/>
      <c r="B12" s="2"/>
      <c r="C12" s="2"/>
      <c r="D12" s="2"/>
      <c r="E12" s="42"/>
      <c r="F12" s="42"/>
      <c r="G12" s="42"/>
    </row>
    <row r="13" spans="1:13" ht="11.25">
      <c r="A13" s="43" t="s">
        <v>13</v>
      </c>
      <c r="B13" s="43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31" ht="12.75" customHeight="1">
      <c r="A14" s="5" t="s">
        <v>2</v>
      </c>
      <c r="B14" s="6" t="s">
        <v>14</v>
      </c>
      <c r="C14" s="7"/>
      <c r="D14" s="7"/>
      <c r="E14" s="7"/>
      <c r="F14" s="7"/>
      <c r="G14" s="8"/>
      <c r="H14" s="6" t="s">
        <v>15</v>
      </c>
      <c r="I14" s="7"/>
      <c r="J14" s="7"/>
      <c r="K14" s="7"/>
      <c r="L14" s="7"/>
      <c r="M14" s="8"/>
      <c r="N14" s="6" t="s">
        <v>16</v>
      </c>
      <c r="O14" s="7"/>
      <c r="P14" s="7"/>
      <c r="Q14" s="7"/>
      <c r="R14" s="7"/>
      <c r="S14" s="8"/>
      <c r="T14" s="6" t="s">
        <v>17</v>
      </c>
      <c r="U14" s="7"/>
      <c r="V14" s="7"/>
      <c r="W14" s="7"/>
      <c r="X14" s="7"/>
      <c r="Y14" s="8"/>
      <c r="Z14" s="6" t="s">
        <v>18</v>
      </c>
      <c r="AA14" s="7"/>
      <c r="AB14" s="7"/>
      <c r="AC14" s="7"/>
      <c r="AD14" s="7"/>
      <c r="AE14" s="7"/>
    </row>
    <row r="15" spans="1:31" ht="11.25">
      <c r="A15" s="10"/>
      <c r="B15" s="45">
        <v>2000</v>
      </c>
      <c r="C15" s="13">
        <v>2002</v>
      </c>
      <c r="D15" s="13">
        <v>2004</v>
      </c>
      <c r="E15" s="13">
        <v>2006</v>
      </c>
      <c r="F15" s="13">
        <v>2008</v>
      </c>
      <c r="G15" s="46">
        <v>2010</v>
      </c>
      <c r="H15" s="45">
        <v>2000</v>
      </c>
      <c r="I15" s="13">
        <v>2002</v>
      </c>
      <c r="J15" s="13">
        <v>2004</v>
      </c>
      <c r="K15" s="13">
        <v>2006</v>
      </c>
      <c r="L15" s="13">
        <v>2008</v>
      </c>
      <c r="M15" s="46">
        <v>2010</v>
      </c>
      <c r="N15" s="45">
        <v>2000</v>
      </c>
      <c r="O15" s="13">
        <v>2002</v>
      </c>
      <c r="P15" s="13">
        <v>2004</v>
      </c>
      <c r="Q15" s="13">
        <v>2006</v>
      </c>
      <c r="R15" s="13">
        <v>2008</v>
      </c>
      <c r="S15" s="46">
        <v>2010</v>
      </c>
      <c r="T15" s="45">
        <v>2000</v>
      </c>
      <c r="U15" s="13">
        <v>2002</v>
      </c>
      <c r="V15" s="13">
        <v>2004</v>
      </c>
      <c r="W15" s="13">
        <v>2006</v>
      </c>
      <c r="X15" s="13">
        <v>2008</v>
      </c>
      <c r="Y15" s="46">
        <v>2010</v>
      </c>
      <c r="Z15" s="11">
        <v>2000</v>
      </c>
      <c r="AA15" s="12">
        <v>2002</v>
      </c>
      <c r="AB15" s="12">
        <v>2004</v>
      </c>
      <c r="AC15" s="12">
        <v>2006</v>
      </c>
      <c r="AD15" s="47">
        <v>2008</v>
      </c>
      <c r="AE15" s="47">
        <v>2010</v>
      </c>
    </row>
    <row r="16" spans="1:31" ht="11.25" customHeight="1">
      <c r="A16" s="48" t="s">
        <v>7</v>
      </c>
      <c r="B16" s="49">
        <v>3187</v>
      </c>
      <c r="C16" s="49">
        <v>3948</v>
      </c>
      <c r="D16" s="50">
        <v>6002</v>
      </c>
      <c r="E16" s="51">
        <v>7011</v>
      </c>
      <c r="F16" s="51">
        <v>8416</v>
      </c>
      <c r="G16" s="51">
        <v>11656</v>
      </c>
      <c r="H16" s="52">
        <v>1873</v>
      </c>
      <c r="I16" s="51">
        <v>2404</v>
      </c>
      <c r="J16" s="51">
        <v>3632</v>
      </c>
      <c r="K16" s="50">
        <v>4339</v>
      </c>
      <c r="L16" s="50">
        <v>5379</v>
      </c>
      <c r="M16" s="53">
        <v>7400</v>
      </c>
      <c r="N16" s="50">
        <v>3676</v>
      </c>
      <c r="O16" s="50">
        <v>3348</v>
      </c>
      <c r="P16" s="50">
        <v>6287</v>
      </c>
      <c r="Q16" s="51">
        <v>8064</v>
      </c>
      <c r="R16" s="51">
        <v>10421</v>
      </c>
      <c r="S16" s="51">
        <v>14687</v>
      </c>
      <c r="T16" s="22">
        <v>962</v>
      </c>
      <c r="U16" s="23">
        <v>1035</v>
      </c>
      <c r="V16" s="23">
        <v>1208</v>
      </c>
      <c r="W16" s="23">
        <v>1131</v>
      </c>
      <c r="X16" s="23">
        <v>1273</v>
      </c>
      <c r="Y16" s="23">
        <v>1658</v>
      </c>
      <c r="Z16" s="22">
        <v>2231</v>
      </c>
      <c r="AA16" s="23">
        <v>2831</v>
      </c>
      <c r="AB16" s="23">
        <v>4157</v>
      </c>
      <c r="AC16" s="54">
        <v>4664</v>
      </c>
      <c r="AD16" s="54">
        <v>5568</v>
      </c>
      <c r="AE16" s="54">
        <v>7669</v>
      </c>
    </row>
    <row r="17" spans="1:31" ht="11.25">
      <c r="A17" s="55" t="s">
        <v>8</v>
      </c>
      <c r="B17" s="49">
        <v>7760</v>
      </c>
      <c r="C17" s="49">
        <v>9547</v>
      </c>
      <c r="D17" s="51">
        <v>12480</v>
      </c>
      <c r="E17" s="51">
        <v>15601</v>
      </c>
      <c r="F17" s="51">
        <v>19710</v>
      </c>
      <c r="G17" s="51">
        <v>26716</v>
      </c>
      <c r="H17" s="52">
        <v>3705</v>
      </c>
      <c r="I17" s="51">
        <v>5168</v>
      </c>
      <c r="J17" s="51">
        <v>7294</v>
      </c>
      <c r="K17" s="51">
        <v>9380</v>
      </c>
      <c r="L17" s="51">
        <v>11625</v>
      </c>
      <c r="M17" s="53">
        <v>15446</v>
      </c>
      <c r="N17" s="51">
        <v>8602</v>
      </c>
      <c r="O17" s="51">
        <v>10475</v>
      </c>
      <c r="P17" s="51">
        <v>16287</v>
      </c>
      <c r="Q17" s="51">
        <v>22499</v>
      </c>
      <c r="R17" s="51">
        <v>31234</v>
      </c>
      <c r="S17" s="51">
        <v>45205</v>
      </c>
      <c r="T17" s="22">
        <v>1836</v>
      </c>
      <c r="U17" s="23">
        <v>2142</v>
      </c>
      <c r="V17" s="23">
        <v>2650</v>
      </c>
      <c r="W17" s="23">
        <v>2830</v>
      </c>
      <c r="X17" s="23">
        <v>3350</v>
      </c>
      <c r="Y17" s="23">
        <v>4366</v>
      </c>
      <c r="Z17" s="22">
        <v>5718</v>
      </c>
      <c r="AA17" s="23">
        <v>7962</v>
      </c>
      <c r="AB17" s="23">
        <v>10387</v>
      </c>
      <c r="AC17" s="54">
        <v>12763</v>
      </c>
      <c r="AD17" s="54">
        <v>15673</v>
      </c>
      <c r="AE17" s="54">
        <v>21145</v>
      </c>
    </row>
    <row r="18" spans="1:31" ht="11.25">
      <c r="A18" s="55" t="s">
        <v>9</v>
      </c>
      <c r="B18" s="49">
        <v>1756</v>
      </c>
      <c r="C18" s="49">
        <v>2591</v>
      </c>
      <c r="D18" s="51">
        <v>3716</v>
      </c>
      <c r="E18" s="51">
        <v>4950</v>
      </c>
      <c r="F18" s="51">
        <v>6119</v>
      </c>
      <c r="G18" s="51">
        <v>8304</v>
      </c>
      <c r="H18" s="52">
        <v>705</v>
      </c>
      <c r="I18" s="51">
        <v>1152</v>
      </c>
      <c r="J18" s="51">
        <v>1722</v>
      </c>
      <c r="K18" s="51">
        <v>2313</v>
      </c>
      <c r="L18" s="51">
        <v>2863</v>
      </c>
      <c r="M18" s="53">
        <v>3877</v>
      </c>
      <c r="N18" s="51">
        <v>1286</v>
      </c>
      <c r="O18" s="51">
        <v>1909</v>
      </c>
      <c r="P18" s="51">
        <v>3235</v>
      </c>
      <c r="Q18" s="51">
        <v>4655</v>
      </c>
      <c r="R18" s="51">
        <v>6683</v>
      </c>
      <c r="S18" s="51">
        <v>10245</v>
      </c>
      <c r="T18" s="22">
        <v>760</v>
      </c>
      <c r="U18" s="23">
        <v>842</v>
      </c>
      <c r="V18" s="23">
        <v>1200</v>
      </c>
      <c r="W18" s="23">
        <v>1374</v>
      </c>
      <c r="X18" s="23">
        <v>1443</v>
      </c>
      <c r="Y18" s="23">
        <v>1561</v>
      </c>
      <c r="Z18" s="22">
        <v>1292</v>
      </c>
      <c r="AA18" s="23">
        <v>2113</v>
      </c>
      <c r="AB18" s="23">
        <v>2977</v>
      </c>
      <c r="AC18" s="54">
        <v>3752</v>
      </c>
      <c r="AD18" s="54">
        <v>4460</v>
      </c>
      <c r="AE18" s="54">
        <v>5980</v>
      </c>
    </row>
    <row r="19" spans="1:31" ht="11.25">
      <c r="A19" s="55" t="s">
        <v>10</v>
      </c>
      <c r="B19" s="49">
        <v>26875</v>
      </c>
      <c r="C19" s="49">
        <v>28935</v>
      </c>
      <c r="D19" s="51">
        <v>40094</v>
      </c>
      <c r="E19" s="51">
        <v>45928</v>
      </c>
      <c r="F19" s="51">
        <v>52117</v>
      </c>
      <c r="G19" s="51">
        <v>62631</v>
      </c>
      <c r="H19" s="52">
        <v>17354</v>
      </c>
      <c r="I19" s="51">
        <v>20540</v>
      </c>
      <c r="J19" s="51">
        <v>28838</v>
      </c>
      <c r="K19" s="51">
        <v>33900</v>
      </c>
      <c r="L19" s="51">
        <v>38558</v>
      </c>
      <c r="M19" s="53">
        <v>45992</v>
      </c>
      <c r="N19" s="51">
        <v>34218</v>
      </c>
      <c r="O19" s="51">
        <v>31539</v>
      </c>
      <c r="P19" s="51">
        <v>53688</v>
      </c>
      <c r="Q19" s="51">
        <v>64608</v>
      </c>
      <c r="R19" s="51">
        <v>77092</v>
      </c>
      <c r="S19" s="51">
        <v>96128</v>
      </c>
      <c r="T19" s="22">
        <v>10628</v>
      </c>
      <c r="U19" s="23">
        <v>11305</v>
      </c>
      <c r="V19" s="23">
        <v>13736</v>
      </c>
      <c r="W19" s="23">
        <v>13400</v>
      </c>
      <c r="X19" s="23">
        <v>13549</v>
      </c>
      <c r="Y19" s="23">
        <v>14467</v>
      </c>
      <c r="Z19" s="22">
        <v>21485</v>
      </c>
      <c r="AA19" s="23">
        <v>26163</v>
      </c>
      <c r="AB19" s="23">
        <v>35078</v>
      </c>
      <c r="AC19" s="54">
        <v>38292</v>
      </c>
      <c r="AD19" s="54">
        <v>41702</v>
      </c>
      <c r="AE19" s="54">
        <v>49474</v>
      </c>
    </row>
    <row r="20" spans="1:31" ht="11.25">
      <c r="A20" s="55" t="s">
        <v>11</v>
      </c>
      <c r="B20" s="49">
        <v>10378</v>
      </c>
      <c r="C20" s="49">
        <v>14228</v>
      </c>
      <c r="D20" s="51">
        <v>19544</v>
      </c>
      <c r="E20" s="51">
        <v>22269</v>
      </c>
      <c r="F20" s="51">
        <v>24708</v>
      </c>
      <c r="G20" s="51">
        <v>29894</v>
      </c>
      <c r="H20" s="52">
        <v>5034</v>
      </c>
      <c r="I20" s="51">
        <v>7165</v>
      </c>
      <c r="J20" s="51">
        <v>10312</v>
      </c>
      <c r="K20" s="51">
        <v>12711</v>
      </c>
      <c r="L20" s="51">
        <v>14931</v>
      </c>
      <c r="M20" s="53">
        <v>18516</v>
      </c>
      <c r="N20" s="51">
        <v>11742</v>
      </c>
      <c r="O20" s="51">
        <v>14915</v>
      </c>
      <c r="P20" s="51">
        <v>24106</v>
      </c>
      <c r="Q20" s="51">
        <v>30162</v>
      </c>
      <c r="R20" s="51">
        <v>36998</v>
      </c>
      <c r="S20" s="51">
        <v>49721</v>
      </c>
      <c r="T20" s="22">
        <v>2583</v>
      </c>
      <c r="U20" s="23">
        <v>3056</v>
      </c>
      <c r="V20" s="23">
        <v>3939</v>
      </c>
      <c r="W20" s="23">
        <v>4424</v>
      </c>
      <c r="X20" s="23">
        <v>4528</v>
      </c>
      <c r="Y20" s="23">
        <v>5432</v>
      </c>
      <c r="Z20" s="22">
        <v>7400</v>
      </c>
      <c r="AA20" s="23">
        <v>11404</v>
      </c>
      <c r="AB20" s="23">
        <v>15304</v>
      </c>
      <c r="AC20" s="54">
        <v>17248</v>
      </c>
      <c r="AD20" s="54">
        <v>18670</v>
      </c>
      <c r="AE20" s="54">
        <v>22447</v>
      </c>
    </row>
    <row r="21" spans="1:31" ht="11.25">
      <c r="A21" s="56" t="s">
        <v>12</v>
      </c>
      <c r="B21" s="36">
        <v>48781</v>
      </c>
      <c r="C21" s="37">
        <v>56891</v>
      </c>
      <c r="D21" s="37">
        <v>77649</v>
      </c>
      <c r="E21" s="37">
        <v>90320</v>
      </c>
      <c r="F21" s="37">
        <v>104018</v>
      </c>
      <c r="G21" s="38">
        <v>128892</v>
      </c>
      <c r="H21" s="36">
        <v>27662</v>
      </c>
      <c r="I21" s="37">
        <v>34349</v>
      </c>
      <c r="J21" s="37">
        <v>47973</v>
      </c>
      <c r="K21" s="37">
        <v>57586</v>
      </c>
      <c r="L21" s="37">
        <v>66785</v>
      </c>
      <c r="M21" s="38">
        <v>81726</v>
      </c>
      <c r="N21" s="36">
        <v>59357</v>
      </c>
      <c r="O21" s="37">
        <v>61872</v>
      </c>
      <c r="P21" s="37">
        <v>102913</v>
      </c>
      <c r="Q21" s="37">
        <v>141630</v>
      </c>
      <c r="R21" s="37">
        <v>160931</v>
      </c>
      <c r="S21" s="38">
        <v>213433</v>
      </c>
      <c r="T21" s="36">
        <v>16769</v>
      </c>
      <c r="U21" s="37">
        <v>18380</v>
      </c>
      <c r="V21" s="37">
        <v>22733</v>
      </c>
      <c r="W21" s="37">
        <v>23159</v>
      </c>
      <c r="X21" s="37">
        <v>24143</v>
      </c>
      <c r="Y21" s="38">
        <v>27484</v>
      </c>
      <c r="Z21" s="40">
        <v>38126</v>
      </c>
      <c r="AA21" s="41">
        <v>50473</v>
      </c>
      <c r="AB21" s="41">
        <v>67903</v>
      </c>
      <c r="AC21" s="41">
        <v>76719</v>
      </c>
      <c r="AD21" s="41">
        <v>86073</v>
      </c>
      <c r="AE21" s="41">
        <v>106715</v>
      </c>
    </row>
    <row r="22" spans="2:13" ht="15" customHeight="1">
      <c r="B22" s="57"/>
      <c r="C22" s="57"/>
      <c r="D22" s="44"/>
      <c r="E22" s="44"/>
      <c r="F22" s="44"/>
      <c r="H22" s="44"/>
      <c r="I22" s="44"/>
      <c r="J22" s="44"/>
      <c r="K22" s="44"/>
      <c r="L22" s="44"/>
      <c r="M22" s="44"/>
    </row>
    <row r="23" spans="1:13" ht="11.25">
      <c r="A23" s="43" t="s">
        <v>19</v>
      </c>
      <c r="B23" s="43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31" ht="12.75" customHeight="1">
      <c r="A24" s="5" t="s">
        <v>2</v>
      </c>
      <c r="B24" s="6" t="s">
        <v>14</v>
      </c>
      <c r="C24" s="7"/>
      <c r="D24" s="7"/>
      <c r="E24" s="7"/>
      <c r="F24" s="7"/>
      <c r="G24" s="8"/>
      <c r="H24" s="6" t="s">
        <v>15</v>
      </c>
      <c r="I24" s="7"/>
      <c r="J24" s="7"/>
      <c r="K24" s="7"/>
      <c r="L24" s="7"/>
      <c r="M24" s="8"/>
      <c r="N24" s="6" t="s">
        <v>16</v>
      </c>
      <c r="O24" s="7"/>
      <c r="P24" s="7"/>
      <c r="Q24" s="7"/>
      <c r="R24" s="7"/>
      <c r="S24" s="8"/>
      <c r="T24" s="6" t="s">
        <v>17</v>
      </c>
      <c r="U24" s="7"/>
      <c r="V24" s="7"/>
      <c r="W24" s="7"/>
      <c r="X24" s="7"/>
      <c r="Y24" s="8"/>
      <c r="Z24" s="6" t="s">
        <v>18</v>
      </c>
      <c r="AA24" s="7"/>
      <c r="AB24" s="7"/>
      <c r="AC24" s="7"/>
      <c r="AD24" s="7"/>
      <c r="AE24" s="7"/>
    </row>
    <row r="25" spans="1:31" ht="11.25">
      <c r="A25" s="10"/>
      <c r="B25" s="45">
        <v>2000</v>
      </c>
      <c r="C25" s="13">
        <v>2002</v>
      </c>
      <c r="D25" s="13">
        <v>2004</v>
      </c>
      <c r="E25" s="13">
        <v>2006</v>
      </c>
      <c r="F25" s="13">
        <v>2008</v>
      </c>
      <c r="G25" s="46">
        <v>2010</v>
      </c>
      <c r="H25" s="45">
        <v>2000</v>
      </c>
      <c r="I25" s="13">
        <v>2002</v>
      </c>
      <c r="J25" s="13">
        <v>2004</v>
      </c>
      <c r="K25" s="13">
        <v>2006</v>
      </c>
      <c r="L25" s="13">
        <v>2008</v>
      </c>
      <c r="M25" s="46">
        <v>2010</v>
      </c>
      <c r="N25" s="45">
        <v>2000</v>
      </c>
      <c r="O25" s="13">
        <v>2002</v>
      </c>
      <c r="P25" s="13">
        <v>2004</v>
      </c>
      <c r="Q25" s="13">
        <v>2006</v>
      </c>
      <c r="R25" s="13">
        <v>2008</v>
      </c>
      <c r="S25" s="46">
        <v>2010</v>
      </c>
      <c r="T25" s="45">
        <v>2000</v>
      </c>
      <c r="U25" s="13">
        <v>2002</v>
      </c>
      <c r="V25" s="13">
        <v>2004</v>
      </c>
      <c r="W25" s="13">
        <v>2006</v>
      </c>
      <c r="X25" s="13">
        <v>2008</v>
      </c>
      <c r="Y25" s="46">
        <v>2010</v>
      </c>
      <c r="Z25" s="11">
        <v>2000</v>
      </c>
      <c r="AA25" s="12">
        <v>2002</v>
      </c>
      <c r="AB25" s="12">
        <v>2004</v>
      </c>
      <c r="AC25" s="12">
        <v>2006</v>
      </c>
      <c r="AD25" s="47">
        <v>2008</v>
      </c>
      <c r="AE25" s="47">
        <v>2010</v>
      </c>
    </row>
    <row r="26" spans="1:31" ht="11.25" customHeight="1">
      <c r="A26" s="48" t="s">
        <v>7</v>
      </c>
      <c r="B26" s="58">
        <f aca="true" t="shared" si="1" ref="B26:AE31">+B16*100/B$21</f>
        <v>6.533281400545294</v>
      </c>
      <c r="C26" s="50">
        <f t="shared" si="1"/>
        <v>6.939586226292383</v>
      </c>
      <c r="D26" s="50">
        <f t="shared" si="1"/>
        <v>7.729655243467398</v>
      </c>
      <c r="E26" s="50">
        <f t="shared" si="1"/>
        <v>7.762400354295837</v>
      </c>
      <c r="F26" s="50">
        <f t="shared" si="1"/>
        <v>8.090907342959872</v>
      </c>
      <c r="G26" s="59">
        <f t="shared" si="1"/>
        <v>9.043229991000217</v>
      </c>
      <c r="H26" s="51">
        <f t="shared" si="1"/>
        <v>6.771021618104259</v>
      </c>
      <c r="I26" s="51">
        <f t="shared" si="1"/>
        <v>6.998748144050773</v>
      </c>
      <c r="J26" s="51">
        <f t="shared" si="1"/>
        <v>7.5709253121547535</v>
      </c>
      <c r="K26" s="51">
        <f t="shared" si="1"/>
        <v>7.534817490362241</v>
      </c>
      <c r="L26" s="51">
        <f t="shared" si="1"/>
        <v>8.05420378827581</v>
      </c>
      <c r="M26" s="51">
        <f t="shared" si="1"/>
        <v>9.054646012284952</v>
      </c>
      <c r="N26" s="58">
        <f t="shared" si="1"/>
        <v>6.193035362299308</v>
      </c>
      <c r="O26" s="50">
        <f t="shared" si="1"/>
        <v>5.4111714507370055</v>
      </c>
      <c r="P26" s="50">
        <f t="shared" si="1"/>
        <v>6.1090435610661435</v>
      </c>
      <c r="Q26" s="50">
        <f t="shared" si="1"/>
        <v>5.693708959966109</v>
      </c>
      <c r="R26" s="50">
        <f t="shared" si="1"/>
        <v>6.475445998595672</v>
      </c>
      <c r="S26" s="59">
        <f t="shared" si="1"/>
        <v>6.881316385001382</v>
      </c>
      <c r="T26" s="23">
        <f t="shared" si="1"/>
        <v>5.73677619416781</v>
      </c>
      <c r="U26" s="23">
        <f t="shared" si="1"/>
        <v>5.6311207834602826</v>
      </c>
      <c r="V26" s="23">
        <f t="shared" si="1"/>
        <v>5.313860907051423</v>
      </c>
      <c r="W26" s="23">
        <f t="shared" si="1"/>
        <v>4.883630553996286</v>
      </c>
      <c r="X26" s="23">
        <f t="shared" si="1"/>
        <v>5.272749865385412</v>
      </c>
      <c r="Y26" s="23">
        <f t="shared" si="1"/>
        <v>6.032600785911804</v>
      </c>
      <c r="Z26" s="22">
        <f t="shared" si="1"/>
        <v>5.85164979279232</v>
      </c>
      <c r="AA26" s="23">
        <f t="shared" si="1"/>
        <v>5.608939432964159</v>
      </c>
      <c r="AB26" s="23">
        <f t="shared" si="1"/>
        <v>6.121968101556632</v>
      </c>
      <c r="AC26" s="23">
        <f t="shared" si="1"/>
        <v>6.079328458400136</v>
      </c>
      <c r="AD26" s="23">
        <f t="shared" si="1"/>
        <v>6.468927538252414</v>
      </c>
      <c r="AE26" s="23">
        <f t="shared" si="1"/>
        <v>7.186431148385887</v>
      </c>
    </row>
    <row r="27" spans="1:31" ht="11.25">
      <c r="A27" s="55" t="s">
        <v>8</v>
      </c>
      <c r="B27" s="52">
        <f t="shared" si="1"/>
        <v>15.907832967753839</v>
      </c>
      <c r="C27" s="51">
        <f t="shared" si="1"/>
        <v>16.78121319716651</v>
      </c>
      <c r="D27" s="51">
        <f t="shared" si="1"/>
        <v>16.07232546459066</v>
      </c>
      <c r="E27" s="51">
        <f t="shared" si="1"/>
        <v>17.273029229406553</v>
      </c>
      <c r="F27" s="51">
        <f>+F17*100/F$21</f>
        <v>18.94864350400892</v>
      </c>
      <c r="G27" s="53">
        <f t="shared" si="1"/>
        <v>20.727430717189584</v>
      </c>
      <c r="H27" s="51">
        <f t="shared" si="1"/>
        <v>13.393825464536187</v>
      </c>
      <c r="I27" s="51">
        <f t="shared" si="1"/>
        <v>15.045561733966053</v>
      </c>
      <c r="J27" s="51">
        <f t="shared" si="1"/>
        <v>15.204385800346028</v>
      </c>
      <c r="K27" s="51">
        <f t="shared" si="1"/>
        <v>16.288681276699197</v>
      </c>
      <c r="L27" s="51">
        <f>+L17*100/L$21</f>
        <v>17.406603279179457</v>
      </c>
      <c r="M27" s="51">
        <f t="shared" si="1"/>
        <v>18.89973814942613</v>
      </c>
      <c r="N27" s="52">
        <f t="shared" si="1"/>
        <v>14.491972303182438</v>
      </c>
      <c r="O27" s="51">
        <f t="shared" si="1"/>
        <v>16.930113783294544</v>
      </c>
      <c r="P27" s="51">
        <f t="shared" si="1"/>
        <v>15.825988942116156</v>
      </c>
      <c r="Q27" s="51">
        <f t="shared" si="1"/>
        <v>15.885758666949092</v>
      </c>
      <c r="R27" s="51">
        <f>+R17*100/R$21</f>
        <v>19.40831785050736</v>
      </c>
      <c r="S27" s="53">
        <f t="shared" si="1"/>
        <v>21.179948742696773</v>
      </c>
      <c r="T27" s="23">
        <f t="shared" si="1"/>
        <v>10.948774524420061</v>
      </c>
      <c r="U27" s="23">
        <f t="shared" si="1"/>
        <v>11.653971708378673</v>
      </c>
      <c r="V27" s="23">
        <f t="shared" si="1"/>
        <v>11.657062420270092</v>
      </c>
      <c r="W27" s="23">
        <f t="shared" si="1"/>
        <v>12.219871324323158</v>
      </c>
      <c r="X27" s="23">
        <f>+X17*100/X$21</f>
        <v>13.875657540487927</v>
      </c>
      <c r="Y27" s="23">
        <f t="shared" si="1"/>
        <v>15.885606170863047</v>
      </c>
      <c r="Z27" s="22">
        <f t="shared" si="1"/>
        <v>14.99763940617951</v>
      </c>
      <c r="AA27" s="23">
        <f t="shared" si="1"/>
        <v>15.774770669466843</v>
      </c>
      <c r="AB27" s="23">
        <f>+AB17*100/AB$21</f>
        <v>15.296820464486105</v>
      </c>
      <c r="AC27" s="23">
        <f>+AC17*100/AC$21</f>
        <v>16.636035401921298</v>
      </c>
      <c r="AD27" s="23">
        <f>+AD17*100/AD$21</f>
        <v>18.208962160026953</v>
      </c>
      <c r="AE27" s="23">
        <f t="shared" si="1"/>
        <v>19.81445907323244</v>
      </c>
    </row>
    <row r="28" spans="1:31" ht="11.25">
      <c r="A28" s="55" t="s">
        <v>9</v>
      </c>
      <c r="B28" s="52">
        <f t="shared" si="1"/>
        <v>3.5997622024968736</v>
      </c>
      <c r="C28" s="51">
        <f t="shared" si="1"/>
        <v>4.554323179413264</v>
      </c>
      <c r="D28" s="51">
        <f t="shared" si="1"/>
        <v>4.7856379348092055</v>
      </c>
      <c r="E28" s="51">
        <f t="shared" si="1"/>
        <v>5.480513728963684</v>
      </c>
      <c r="F28" s="51">
        <f>+F18*100/F$21</f>
        <v>5.882635697667712</v>
      </c>
      <c r="G28" s="53">
        <f t="shared" si="1"/>
        <v>6.442603109580114</v>
      </c>
      <c r="H28" s="51">
        <f t="shared" si="1"/>
        <v>2.548622659243728</v>
      </c>
      <c r="I28" s="51">
        <f t="shared" si="1"/>
        <v>3.353809426766427</v>
      </c>
      <c r="J28" s="51">
        <f t="shared" si="1"/>
        <v>3.5895191044962793</v>
      </c>
      <c r="K28" s="51">
        <f t="shared" si="1"/>
        <v>4.016601257250026</v>
      </c>
      <c r="L28" s="51">
        <f>+L18*100/L$21</f>
        <v>4.286890768885229</v>
      </c>
      <c r="M28" s="51">
        <f t="shared" si="1"/>
        <v>4.743900349949833</v>
      </c>
      <c r="N28" s="52">
        <f t="shared" si="1"/>
        <v>2.1665515440470373</v>
      </c>
      <c r="O28" s="51">
        <f t="shared" si="1"/>
        <v>3.0854021205068527</v>
      </c>
      <c r="P28" s="51">
        <f t="shared" si="1"/>
        <v>3.1434318307696794</v>
      </c>
      <c r="Q28" s="51">
        <f>+Q18*100/Q$21</f>
        <v>3.2867330367859915</v>
      </c>
      <c r="R28" s="51">
        <f>+R18*100/R$21</f>
        <v>4.152711410480268</v>
      </c>
      <c r="S28" s="53">
        <f t="shared" si="1"/>
        <v>4.800101202719355</v>
      </c>
      <c r="T28" s="23">
        <f t="shared" si="1"/>
        <v>4.532172461088914</v>
      </c>
      <c r="U28" s="23">
        <f t="shared" si="1"/>
        <v>4.581066376496191</v>
      </c>
      <c r="V28" s="23">
        <f t="shared" si="1"/>
        <v>5.278669775216645</v>
      </c>
      <c r="W28" s="23">
        <f t="shared" si="1"/>
        <v>5.932898657109547</v>
      </c>
      <c r="X28" s="23">
        <f>+X18*100/X$21</f>
        <v>5.976887710723605</v>
      </c>
      <c r="Y28" s="23">
        <f t="shared" si="1"/>
        <v>5.679668170571969</v>
      </c>
      <c r="Z28" s="22">
        <f t="shared" si="1"/>
        <v>3.388763573414468</v>
      </c>
      <c r="AA28" s="23">
        <f t="shared" si="1"/>
        <v>4.186396687337784</v>
      </c>
      <c r="AB28" s="23">
        <f t="shared" si="1"/>
        <v>4.384195101836443</v>
      </c>
      <c r="AC28" s="23">
        <f t="shared" si="1"/>
        <v>4.890574694664946</v>
      </c>
      <c r="AD28" s="23">
        <f t="shared" si="1"/>
        <v>5.1816481358846564</v>
      </c>
      <c r="AE28" s="23">
        <f t="shared" si="1"/>
        <v>5.603710818535351</v>
      </c>
    </row>
    <row r="29" spans="1:31" ht="11.25">
      <c r="A29" s="55" t="s">
        <v>10</v>
      </c>
      <c r="B29" s="52">
        <f t="shared" si="1"/>
        <v>55.09317152169902</v>
      </c>
      <c r="C29" s="51">
        <f t="shared" si="1"/>
        <v>50.86041728920216</v>
      </c>
      <c r="D29" s="51">
        <f t="shared" si="1"/>
        <v>51.634921248180916</v>
      </c>
      <c r="E29" s="51">
        <f t="shared" si="1"/>
        <v>50.8503100088574</v>
      </c>
      <c r="F29" s="51">
        <f>+F19*100/F$21</f>
        <v>50.10382818358361</v>
      </c>
      <c r="G29" s="53">
        <f t="shared" si="1"/>
        <v>48.59184433479192</v>
      </c>
      <c r="H29" s="51">
        <f t="shared" si="1"/>
        <v>62.73588316101511</v>
      </c>
      <c r="I29" s="51">
        <f t="shared" si="1"/>
        <v>59.79795627238057</v>
      </c>
      <c r="J29" s="51">
        <f t="shared" si="1"/>
        <v>60.11298021803931</v>
      </c>
      <c r="K29" s="51">
        <f t="shared" si="1"/>
        <v>58.868474976556804</v>
      </c>
      <c r="L29" s="51">
        <f>+L19*100/L$21</f>
        <v>57.73452122482593</v>
      </c>
      <c r="M29" s="51">
        <f t="shared" si="1"/>
        <v>56.27584856716345</v>
      </c>
      <c r="N29" s="52">
        <f t="shared" si="1"/>
        <v>57.64779217278501</v>
      </c>
      <c r="O29" s="51">
        <f t="shared" si="1"/>
        <v>50.97459270752521</v>
      </c>
      <c r="P29" s="51">
        <f t="shared" si="1"/>
        <v>52.16833636178131</v>
      </c>
      <c r="Q29" s="51">
        <f>+Q19*100/Q$21</f>
        <v>45.61745392925228</v>
      </c>
      <c r="R29" s="51">
        <f>+R19*100/R$21</f>
        <v>47.90375999652025</v>
      </c>
      <c r="S29" s="53">
        <f t="shared" si="1"/>
        <v>45.03895836164042</v>
      </c>
      <c r="T29" s="23">
        <f t="shared" si="1"/>
        <v>63.37885383743813</v>
      </c>
      <c r="U29" s="23">
        <f t="shared" si="1"/>
        <v>61.50707290533188</v>
      </c>
      <c r="V29" s="23">
        <f t="shared" si="1"/>
        <v>60.4231733603132</v>
      </c>
      <c r="W29" s="23">
        <f t="shared" si="1"/>
        <v>57.8608748218835</v>
      </c>
      <c r="X29" s="23">
        <f>+X19*100/X$21</f>
        <v>56.119786273454004</v>
      </c>
      <c r="Y29" s="23">
        <f t="shared" si="1"/>
        <v>52.63789841362247</v>
      </c>
      <c r="Z29" s="22">
        <f t="shared" si="1"/>
        <v>56.35262025914074</v>
      </c>
      <c r="AA29" s="23">
        <f t="shared" si="1"/>
        <v>51.83563489390367</v>
      </c>
      <c r="AB29" s="23">
        <f t="shared" si="1"/>
        <v>51.658984139139655</v>
      </c>
      <c r="AC29" s="23">
        <f t="shared" si="1"/>
        <v>49.912016579986705</v>
      </c>
      <c r="AD29" s="23">
        <f t="shared" si="1"/>
        <v>48.449571875036305</v>
      </c>
      <c r="AE29" s="23">
        <f t="shared" si="1"/>
        <v>46.36086773180902</v>
      </c>
    </row>
    <row r="30" spans="1:31" ht="11.25">
      <c r="A30" s="55" t="s">
        <v>11</v>
      </c>
      <c r="B30" s="52">
        <f t="shared" si="1"/>
        <v>21.274676615895533</v>
      </c>
      <c r="C30" s="51">
        <f t="shared" si="1"/>
        <v>25.009228173173263</v>
      </c>
      <c r="D30" s="60">
        <f t="shared" si="1"/>
        <v>25.16967378845832</v>
      </c>
      <c r="E30" s="60">
        <f t="shared" si="1"/>
        <v>24.655668733392382</v>
      </c>
      <c r="F30" s="60">
        <f>+F20*100/F$21</f>
        <v>23.753581110961566</v>
      </c>
      <c r="G30" s="61">
        <f t="shared" si="1"/>
        <v>23.193060857151725</v>
      </c>
      <c r="H30" s="51">
        <f t="shared" si="1"/>
        <v>18.198250307280745</v>
      </c>
      <c r="I30" s="51">
        <f t="shared" si="1"/>
        <v>20.859413665608898</v>
      </c>
      <c r="J30" s="51">
        <f t="shared" si="1"/>
        <v>21.495424509619994</v>
      </c>
      <c r="K30" s="51">
        <f t="shared" si="1"/>
        <v>22.073073316431078</v>
      </c>
      <c r="L30" s="51">
        <f>+L20*100/L$21</f>
        <v>22.35681665044546</v>
      </c>
      <c r="M30" s="51">
        <f t="shared" si="1"/>
        <v>22.656192643711915</v>
      </c>
      <c r="N30" s="52">
        <f t="shared" si="1"/>
        <v>19.781997068585003</v>
      </c>
      <c r="O30" s="51">
        <f t="shared" si="1"/>
        <v>24.106219291440393</v>
      </c>
      <c r="P30" s="51">
        <f t="shared" si="1"/>
        <v>23.423668535559163</v>
      </c>
      <c r="Q30" s="51">
        <f>+Q20*100/Q$21</f>
        <v>21.29633552213514</v>
      </c>
      <c r="R30" s="51">
        <f>+R20*100/R$21</f>
        <v>22.98997707091859</v>
      </c>
      <c r="S30" s="53">
        <f t="shared" si="1"/>
        <v>23.295835226979897</v>
      </c>
      <c r="T30" s="23">
        <f t="shared" si="1"/>
        <v>15.403422982885086</v>
      </c>
      <c r="U30" s="23">
        <f t="shared" si="1"/>
        <v>16.62676822633297</v>
      </c>
      <c r="V30" s="23">
        <f t="shared" si="1"/>
        <v>17.32723353714864</v>
      </c>
      <c r="W30" s="23">
        <f t="shared" si="1"/>
        <v>19.10272464268751</v>
      </c>
      <c r="X30" s="23">
        <f>+X20*100/X$21</f>
        <v>18.754918609949055</v>
      </c>
      <c r="Y30" s="23">
        <f t="shared" si="1"/>
        <v>19.76422645903071</v>
      </c>
      <c r="Z30" s="22">
        <f t="shared" si="1"/>
        <v>19.409326968472957</v>
      </c>
      <c r="AA30" s="23">
        <f t="shared" si="1"/>
        <v>22.59425831632754</v>
      </c>
      <c r="AB30" s="23">
        <f t="shared" si="1"/>
        <v>22.538032192981163</v>
      </c>
      <c r="AC30" s="23">
        <f t="shared" si="1"/>
        <v>22.482044865026918</v>
      </c>
      <c r="AD30" s="23">
        <f t="shared" si="1"/>
        <v>21.69089029079967</v>
      </c>
      <c r="AE30" s="23">
        <f t="shared" si="1"/>
        <v>21.034531228037295</v>
      </c>
    </row>
    <row r="31" spans="1:37" ht="11.25">
      <c r="A31" s="56" t="s">
        <v>12</v>
      </c>
      <c r="B31" s="36">
        <f t="shared" si="1"/>
        <v>100</v>
      </c>
      <c r="C31" s="37">
        <f t="shared" si="1"/>
        <v>100</v>
      </c>
      <c r="D31" s="37">
        <f t="shared" si="1"/>
        <v>100</v>
      </c>
      <c r="E31" s="37">
        <f t="shared" si="1"/>
        <v>100</v>
      </c>
      <c r="F31" s="37">
        <f>+F21*100/F$21</f>
        <v>100</v>
      </c>
      <c r="G31" s="37">
        <f t="shared" si="1"/>
        <v>100</v>
      </c>
      <c r="H31" s="36">
        <f t="shared" si="1"/>
        <v>100</v>
      </c>
      <c r="I31" s="37">
        <f t="shared" si="1"/>
        <v>100</v>
      </c>
      <c r="J31" s="37">
        <f t="shared" si="1"/>
        <v>100</v>
      </c>
      <c r="K31" s="37">
        <f t="shared" si="1"/>
        <v>100</v>
      </c>
      <c r="L31" s="37">
        <f>+L21*100/L$21</f>
        <v>100</v>
      </c>
      <c r="M31" s="38">
        <f t="shared" si="1"/>
        <v>100</v>
      </c>
      <c r="N31" s="36">
        <f t="shared" si="1"/>
        <v>100</v>
      </c>
      <c r="O31" s="37">
        <f t="shared" si="1"/>
        <v>100</v>
      </c>
      <c r="P31" s="37">
        <f t="shared" si="1"/>
        <v>100</v>
      </c>
      <c r="Q31" s="37">
        <f t="shared" si="1"/>
        <v>100</v>
      </c>
      <c r="R31" s="37">
        <f>+R21*100/R$21</f>
        <v>100</v>
      </c>
      <c r="S31" s="38">
        <f t="shared" si="1"/>
        <v>100</v>
      </c>
      <c r="T31" s="36">
        <f t="shared" si="1"/>
        <v>100</v>
      </c>
      <c r="U31" s="37">
        <f t="shared" si="1"/>
        <v>100</v>
      </c>
      <c r="V31" s="37">
        <f t="shared" si="1"/>
        <v>100</v>
      </c>
      <c r="W31" s="37">
        <f t="shared" si="1"/>
        <v>100</v>
      </c>
      <c r="X31" s="37">
        <f>+X21*100/X$21</f>
        <v>100</v>
      </c>
      <c r="Y31" s="38">
        <f t="shared" si="1"/>
        <v>100</v>
      </c>
      <c r="Z31" s="40">
        <f t="shared" si="1"/>
        <v>100</v>
      </c>
      <c r="AA31" s="41">
        <f t="shared" si="1"/>
        <v>100</v>
      </c>
      <c r="AB31" s="41">
        <f t="shared" si="1"/>
        <v>100</v>
      </c>
      <c r="AC31" s="41">
        <f t="shared" si="1"/>
        <v>100</v>
      </c>
      <c r="AD31" s="41">
        <f>+AD21*100/AD$21</f>
        <v>100</v>
      </c>
      <c r="AE31" s="41">
        <f t="shared" si="1"/>
        <v>100</v>
      </c>
      <c r="AF31" s="62"/>
      <c r="AG31" s="62"/>
      <c r="AH31" s="62"/>
      <c r="AI31" s="62"/>
      <c r="AJ31" s="62"/>
      <c r="AK31" s="62"/>
    </row>
    <row r="32" spans="1:37" ht="14.25" customHeight="1">
      <c r="A32" s="63"/>
      <c r="B32" s="64"/>
      <c r="C32" s="64"/>
      <c r="D32" s="64"/>
      <c r="E32" s="64"/>
      <c r="F32" s="64"/>
      <c r="G32" s="64"/>
      <c r="AF32" s="62"/>
      <c r="AG32" s="62"/>
      <c r="AH32" s="62"/>
      <c r="AI32" s="62"/>
      <c r="AJ32" s="62"/>
      <c r="AK32" s="62"/>
    </row>
    <row r="33" spans="1:37" ht="11.25">
      <c r="A33" s="65" t="s">
        <v>20</v>
      </c>
      <c r="B33" s="66"/>
      <c r="C33" s="66"/>
      <c r="D33" s="66"/>
      <c r="E33" s="66"/>
      <c r="F33" s="66"/>
      <c r="G33" s="66"/>
      <c r="AF33" s="62"/>
      <c r="AG33" s="62"/>
      <c r="AH33" s="62"/>
      <c r="AI33" s="62"/>
      <c r="AJ33" s="62"/>
      <c r="AK33" s="62"/>
    </row>
    <row r="34" spans="1:37" ht="12.75" customHeight="1">
      <c r="A34" s="5" t="s">
        <v>2</v>
      </c>
      <c r="B34" s="67" t="s">
        <v>21</v>
      </c>
      <c r="C34" s="68"/>
      <c r="D34" s="68"/>
      <c r="E34" s="68"/>
      <c r="F34" s="68"/>
      <c r="G34" s="69"/>
      <c r="H34" s="67" t="s">
        <v>22</v>
      </c>
      <c r="I34" s="68"/>
      <c r="J34" s="68"/>
      <c r="K34" s="68"/>
      <c r="L34" s="68"/>
      <c r="M34" s="69"/>
      <c r="N34" s="67" t="s">
        <v>23</v>
      </c>
      <c r="O34" s="68"/>
      <c r="P34" s="68"/>
      <c r="Q34" s="68"/>
      <c r="R34" s="68"/>
      <c r="S34" s="69"/>
      <c r="T34" s="67" t="s">
        <v>24</v>
      </c>
      <c r="U34" s="68"/>
      <c r="V34" s="68"/>
      <c r="W34" s="68"/>
      <c r="X34" s="68"/>
      <c r="Y34" s="69"/>
      <c r="Z34" s="67" t="s">
        <v>25</v>
      </c>
      <c r="AA34" s="68"/>
      <c r="AB34" s="68"/>
      <c r="AC34" s="68"/>
      <c r="AD34" s="68"/>
      <c r="AE34" s="68"/>
      <c r="AF34" s="70"/>
      <c r="AG34" s="70"/>
      <c r="AH34" s="70"/>
      <c r="AI34" s="70"/>
      <c r="AJ34" s="70"/>
      <c r="AK34" s="70"/>
    </row>
    <row r="35" spans="1:37" ht="11.25">
      <c r="A35" s="10"/>
      <c r="B35" s="45">
        <v>2000</v>
      </c>
      <c r="C35" s="13">
        <v>2002</v>
      </c>
      <c r="D35" s="13">
        <v>2004</v>
      </c>
      <c r="E35" s="13">
        <v>2006</v>
      </c>
      <c r="F35" s="13">
        <v>2008</v>
      </c>
      <c r="G35" s="46">
        <v>2010</v>
      </c>
      <c r="H35" s="45">
        <v>2000</v>
      </c>
      <c r="I35" s="13">
        <v>2002</v>
      </c>
      <c r="J35" s="13">
        <v>2004</v>
      </c>
      <c r="K35" s="13">
        <v>2006</v>
      </c>
      <c r="L35" s="13">
        <v>2008</v>
      </c>
      <c r="M35" s="46">
        <v>2010</v>
      </c>
      <c r="N35" s="45">
        <v>2000</v>
      </c>
      <c r="O35" s="13">
        <v>2002</v>
      </c>
      <c r="P35" s="13">
        <v>2004</v>
      </c>
      <c r="Q35" s="13">
        <v>2006</v>
      </c>
      <c r="R35" s="13">
        <v>2008</v>
      </c>
      <c r="S35" s="46">
        <v>2010</v>
      </c>
      <c r="T35" s="45">
        <v>2000</v>
      </c>
      <c r="U35" s="13">
        <v>2002</v>
      </c>
      <c r="V35" s="13">
        <v>2004</v>
      </c>
      <c r="W35" s="13">
        <v>2006</v>
      </c>
      <c r="X35" s="13">
        <v>2008</v>
      </c>
      <c r="Y35" s="46">
        <v>2010</v>
      </c>
      <c r="Z35" s="45">
        <v>2000</v>
      </c>
      <c r="AA35" s="13">
        <v>2002</v>
      </c>
      <c r="AB35" s="13">
        <v>2004</v>
      </c>
      <c r="AC35" s="13">
        <v>2006</v>
      </c>
      <c r="AD35" s="13">
        <v>2008</v>
      </c>
      <c r="AE35" s="17">
        <v>2010</v>
      </c>
      <c r="AF35" s="71"/>
      <c r="AG35" s="71"/>
      <c r="AH35" s="71"/>
      <c r="AI35" s="71"/>
      <c r="AJ35" s="71"/>
      <c r="AK35" s="71"/>
    </row>
    <row r="36" spans="1:37" ht="11.25">
      <c r="A36" s="72" t="s">
        <v>7</v>
      </c>
      <c r="B36" s="73">
        <v>3.5</v>
      </c>
      <c r="C36" s="74">
        <v>3.5</v>
      </c>
      <c r="D36" s="74">
        <v>3.6</v>
      </c>
      <c r="E36" s="74">
        <v>3.7</v>
      </c>
      <c r="F36" s="74">
        <v>3.8</v>
      </c>
      <c r="G36" s="75">
        <v>3.9</v>
      </c>
      <c r="H36" s="73">
        <v>7</v>
      </c>
      <c r="I36" s="74">
        <v>6.7</v>
      </c>
      <c r="J36" s="74">
        <v>7.2</v>
      </c>
      <c r="K36" s="74">
        <v>7.4</v>
      </c>
      <c r="L36" s="74">
        <v>7.8</v>
      </c>
      <c r="M36" s="76">
        <v>8.2</v>
      </c>
      <c r="N36" s="73">
        <v>6.2</v>
      </c>
      <c r="O36" s="74">
        <v>4.4</v>
      </c>
      <c r="P36" s="74">
        <v>5.9</v>
      </c>
      <c r="Q36" s="74">
        <v>6.8</v>
      </c>
      <c r="R36" s="74">
        <v>7.7</v>
      </c>
      <c r="S36" s="76">
        <v>8.1</v>
      </c>
      <c r="T36" s="77">
        <v>1.5125786163522013</v>
      </c>
      <c r="U36" s="77">
        <v>1.2793572311495673</v>
      </c>
      <c r="V36" s="77">
        <v>1.0605794556628623</v>
      </c>
      <c r="W36" s="74">
        <f aca="true" t="shared" si="2" ref="W36:Y41">+W16/K6</f>
        <v>0.8870588235294118</v>
      </c>
      <c r="X36" s="77">
        <f t="shared" si="2"/>
        <v>0.874914089347079</v>
      </c>
      <c r="Y36" s="75">
        <f t="shared" si="2"/>
        <v>0.843765903307888</v>
      </c>
      <c r="Z36" s="78">
        <v>2</v>
      </c>
      <c r="AA36" s="78">
        <v>1.9</v>
      </c>
      <c r="AB36" s="78">
        <v>2</v>
      </c>
      <c r="AC36" s="78">
        <v>2</v>
      </c>
      <c r="AD36" s="78">
        <v>2</v>
      </c>
      <c r="AE36" s="78">
        <v>2.1</v>
      </c>
      <c r="AF36" s="23"/>
      <c r="AG36" s="23"/>
      <c r="AH36" s="23"/>
      <c r="AI36" s="30"/>
      <c r="AJ36" s="30"/>
      <c r="AK36" s="30"/>
    </row>
    <row r="37" spans="1:37" ht="11.25">
      <c r="A37" s="72" t="s">
        <v>8</v>
      </c>
      <c r="B37" s="79">
        <v>3.3</v>
      </c>
      <c r="C37" s="77">
        <v>3.5</v>
      </c>
      <c r="D37" s="77">
        <v>3.8</v>
      </c>
      <c r="E37" s="77">
        <v>3.9</v>
      </c>
      <c r="F37" s="77">
        <v>4.1</v>
      </c>
      <c r="G37" s="75">
        <v>4.2</v>
      </c>
      <c r="H37" s="79">
        <v>6</v>
      </c>
      <c r="I37" s="77">
        <v>5.9</v>
      </c>
      <c r="J37" s="77">
        <v>6.5</v>
      </c>
      <c r="K37" s="77">
        <v>6.8</v>
      </c>
      <c r="L37" s="77">
        <v>7.3</v>
      </c>
      <c r="M37" s="75">
        <v>7.7</v>
      </c>
      <c r="N37" s="79">
        <v>5.3</v>
      </c>
      <c r="O37" s="77">
        <v>5</v>
      </c>
      <c r="P37" s="77">
        <v>6.5</v>
      </c>
      <c r="Q37" s="77">
        <v>7.5</v>
      </c>
      <c r="R37" s="77">
        <v>8.8</v>
      </c>
      <c r="S37" s="75">
        <v>9.9</v>
      </c>
      <c r="T37" s="77">
        <v>1.0674418604651164</v>
      </c>
      <c r="U37" s="77">
        <v>0.941952506596306</v>
      </c>
      <c r="V37" s="77">
        <v>0.9601449275362319</v>
      </c>
      <c r="W37" s="77">
        <f t="shared" si="2"/>
        <v>0.8657081676353625</v>
      </c>
      <c r="X37" s="77">
        <f t="shared" si="2"/>
        <v>0.8672016567434636</v>
      </c>
      <c r="Y37" s="75">
        <f t="shared" si="2"/>
        <v>0.86558287073751</v>
      </c>
      <c r="Z37" s="78">
        <v>1.8</v>
      </c>
      <c r="AA37" s="78">
        <v>1.7</v>
      </c>
      <c r="AB37" s="78">
        <v>1.7</v>
      </c>
      <c r="AC37" s="78">
        <v>1.7</v>
      </c>
      <c r="AD37" s="78">
        <v>1.8</v>
      </c>
      <c r="AE37" s="78">
        <v>1.8</v>
      </c>
      <c r="AF37" s="23"/>
      <c r="AG37" s="23"/>
      <c r="AH37" s="23"/>
      <c r="AI37" s="30"/>
      <c r="AJ37" s="30"/>
      <c r="AK37" s="30"/>
    </row>
    <row r="38" spans="1:37" ht="11.25">
      <c r="A38" s="72" t="s">
        <v>9</v>
      </c>
      <c r="B38" s="79">
        <v>3.6</v>
      </c>
      <c r="C38" s="77">
        <v>3.6</v>
      </c>
      <c r="D38" s="77">
        <v>3.9</v>
      </c>
      <c r="E38" s="77">
        <v>4</v>
      </c>
      <c r="F38" s="77">
        <v>4.2</v>
      </c>
      <c r="G38" s="75">
        <v>4.2</v>
      </c>
      <c r="H38" s="79">
        <v>6.6</v>
      </c>
      <c r="I38" s="77">
        <v>6.4</v>
      </c>
      <c r="J38" s="77">
        <v>7</v>
      </c>
      <c r="K38" s="77">
        <v>7.4</v>
      </c>
      <c r="L38" s="77">
        <v>7.9</v>
      </c>
      <c r="M38" s="75">
        <v>8</v>
      </c>
      <c r="N38" s="79">
        <v>3.9</v>
      </c>
      <c r="O38" s="77">
        <v>3.5</v>
      </c>
      <c r="P38" s="77">
        <v>4.5</v>
      </c>
      <c r="Q38" s="77">
        <v>5.4</v>
      </c>
      <c r="R38" s="77">
        <v>6.8</v>
      </c>
      <c r="S38" s="75">
        <v>7.8</v>
      </c>
      <c r="T38" s="77">
        <v>2.146892655367232</v>
      </c>
      <c r="U38" s="77">
        <v>1.4271186440677965</v>
      </c>
      <c r="V38" s="77">
        <v>1.5584415584415585</v>
      </c>
      <c r="W38" s="77">
        <f t="shared" si="2"/>
        <v>1.472668810289389</v>
      </c>
      <c r="X38" s="77">
        <f t="shared" si="2"/>
        <v>1.3485981308411215</v>
      </c>
      <c r="Y38" s="75">
        <f t="shared" si="2"/>
        <v>1.0893230983949755</v>
      </c>
      <c r="Z38" s="78">
        <v>1.8</v>
      </c>
      <c r="AA38" s="78">
        <v>1.8</v>
      </c>
      <c r="AB38" s="78">
        <v>1.8</v>
      </c>
      <c r="AC38" s="78">
        <v>1.9</v>
      </c>
      <c r="AD38" s="78">
        <v>1.9</v>
      </c>
      <c r="AE38" s="78">
        <v>1.9</v>
      </c>
      <c r="AF38" s="23"/>
      <c r="AG38" s="23"/>
      <c r="AH38" s="23"/>
      <c r="AI38" s="30"/>
      <c r="AJ38" s="30"/>
      <c r="AK38" s="30"/>
    </row>
    <row r="39" spans="1:37" ht="11.25">
      <c r="A39" s="72" t="s">
        <v>10</v>
      </c>
      <c r="B39" s="79">
        <v>3.2</v>
      </c>
      <c r="C39" s="77">
        <v>3.3</v>
      </c>
      <c r="D39" s="77">
        <v>3.4</v>
      </c>
      <c r="E39" s="77">
        <v>3.6</v>
      </c>
      <c r="F39" s="77">
        <v>3.8</v>
      </c>
      <c r="G39" s="75">
        <v>3.8</v>
      </c>
      <c r="H39" s="79">
        <v>5.4</v>
      </c>
      <c r="I39" s="77">
        <v>5.3</v>
      </c>
      <c r="J39" s="77">
        <v>5.8</v>
      </c>
      <c r="K39" s="77">
        <v>6.4</v>
      </c>
      <c r="L39" s="77">
        <v>6.9</v>
      </c>
      <c r="M39" s="75">
        <v>7.3</v>
      </c>
      <c r="N39" s="79">
        <v>5.4</v>
      </c>
      <c r="O39" s="77">
        <v>4.3</v>
      </c>
      <c r="P39" s="77">
        <v>5.8</v>
      </c>
      <c r="Q39" s="77">
        <v>6.7</v>
      </c>
      <c r="R39" s="77">
        <v>7.6</v>
      </c>
      <c r="S39" s="75">
        <v>8.3</v>
      </c>
      <c r="T39" s="77">
        <v>1.578493984850735</v>
      </c>
      <c r="U39" s="77">
        <v>1.4392106938255889</v>
      </c>
      <c r="V39" s="77">
        <v>1.3438998141082086</v>
      </c>
      <c r="W39" s="77">
        <f t="shared" si="2"/>
        <v>1.2651057401812689</v>
      </c>
      <c r="X39" s="77">
        <f t="shared" si="2"/>
        <v>1.218435251798561</v>
      </c>
      <c r="Y39" s="75">
        <f t="shared" si="2"/>
        <v>1.1234759648986565</v>
      </c>
      <c r="Z39" s="78">
        <v>1.7</v>
      </c>
      <c r="AA39" s="78">
        <v>1.6</v>
      </c>
      <c r="AB39" s="78">
        <v>1.7</v>
      </c>
      <c r="AC39" s="78">
        <v>1.8</v>
      </c>
      <c r="AD39" s="78">
        <v>1.8</v>
      </c>
      <c r="AE39" s="78">
        <v>1.9</v>
      </c>
      <c r="AF39" s="23"/>
      <c r="AG39" s="23"/>
      <c r="AH39" s="23"/>
      <c r="AI39" s="30"/>
      <c r="AJ39" s="30"/>
      <c r="AK39" s="30"/>
    </row>
    <row r="40" spans="1:37" ht="11.25">
      <c r="A40" s="72" t="s">
        <v>11</v>
      </c>
      <c r="B40" s="79">
        <v>3.2</v>
      </c>
      <c r="C40" s="77">
        <v>3.1</v>
      </c>
      <c r="D40" s="77">
        <v>3.3</v>
      </c>
      <c r="E40" s="77">
        <v>3.5</v>
      </c>
      <c r="F40" s="77">
        <v>3.5</v>
      </c>
      <c r="G40" s="75">
        <v>3.6</v>
      </c>
      <c r="H40" s="79">
        <v>5.8</v>
      </c>
      <c r="I40" s="77">
        <v>5.5</v>
      </c>
      <c r="J40" s="77">
        <v>6.2</v>
      </c>
      <c r="K40" s="77">
        <v>6.5</v>
      </c>
      <c r="L40" s="77">
        <v>6.7</v>
      </c>
      <c r="M40" s="75">
        <v>7.1</v>
      </c>
      <c r="N40" s="79">
        <v>5.4</v>
      </c>
      <c r="O40" s="77">
        <v>4.5</v>
      </c>
      <c r="P40" s="77">
        <v>5.8</v>
      </c>
      <c r="Q40" s="77">
        <v>6.7</v>
      </c>
      <c r="R40" s="77">
        <v>7.7</v>
      </c>
      <c r="S40" s="75">
        <v>8.9</v>
      </c>
      <c r="T40" s="77">
        <v>1.1148036253776434</v>
      </c>
      <c r="U40" s="77">
        <v>0.8418732782369146</v>
      </c>
      <c r="V40" s="77">
        <v>0.8600436681222707</v>
      </c>
      <c r="W40" s="77">
        <f t="shared" si="2"/>
        <v>0.8928355196770938</v>
      </c>
      <c r="X40" s="77">
        <f t="shared" si="2"/>
        <v>0.8561164681414256</v>
      </c>
      <c r="Y40" s="75">
        <f t="shared" si="2"/>
        <v>0.8755641521598968</v>
      </c>
      <c r="Z40" s="78">
        <v>1.8</v>
      </c>
      <c r="AA40" s="78">
        <v>1.7</v>
      </c>
      <c r="AB40" s="78">
        <v>1.8</v>
      </c>
      <c r="AC40" s="78">
        <v>1.9</v>
      </c>
      <c r="AD40" s="78">
        <v>1.9</v>
      </c>
      <c r="AE40" s="78">
        <v>2</v>
      </c>
      <c r="AF40" s="23"/>
      <c r="AG40" s="23"/>
      <c r="AH40" s="23"/>
      <c r="AI40" s="30"/>
      <c r="AJ40" s="30"/>
      <c r="AK40" s="30"/>
    </row>
    <row r="41" spans="1:37" ht="11.25">
      <c r="A41" s="80" t="s">
        <v>12</v>
      </c>
      <c r="B41" s="81">
        <v>3.2</v>
      </c>
      <c r="C41" s="82">
        <v>3.3</v>
      </c>
      <c r="D41" s="82">
        <v>3.5</v>
      </c>
      <c r="E41" s="82">
        <v>3.6</v>
      </c>
      <c r="F41" s="82">
        <v>3.8</v>
      </c>
      <c r="G41" s="83">
        <v>3.9</v>
      </c>
      <c r="H41" s="81">
        <v>5.7</v>
      </c>
      <c r="I41" s="82">
        <v>5.5</v>
      </c>
      <c r="J41" s="82">
        <v>6.1</v>
      </c>
      <c r="K41" s="82">
        <v>6.6</v>
      </c>
      <c r="L41" s="82">
        <v>7</v>
      </c>
      <c r="M41" s="83">
        <v>7.5</v>
      </c>
      <c r="N41" s="81">
        <v>5.4</v>
      </c>
      <c r="O41" s="82">
        <v>4.5</v>
      </c>
      <c r="P41" s="82">
        <v>5.8</v>
      </c>
      <c r="Q41" s="82">
        <v>6.7</v>
      </c>
      <c r="R41" s="82">
        <v>7.8</v>
      </c>
      <c r="S41" s="83">
        <v>8.7</v>
      </c>
      <c r="T41" s="82">
        <v>1.4259353741496599</v>
      </c>
      <c r="U41" s="82">
        <v>1.2125610238817786</v>
      </c>
      <c r="V41" s="82">
        <v>1.1675911658962506</v>
      </c>
      <c r="W41" s="82">
        <f t="shared" si="2"/>
        <v>1.101550608828006</v>
      </c>
      <c r="X41" s="82">
        <f t="shared" si="2"/>
        <v>1.0590428565162082</v>
      </c>
      <c r="Y41" s="83">
        <f t="shared" si="2"/>
        <v>0.9985830033063257</v>
      </c>
      <c r="Z41" s="84">
        <v>1.8</v>
      </c>
      <c r="AA41" s="85">
        <v>1.7</v>
      </c>
      <c r="AB41" s="85">
        <v>1.8</v>
      </c>
      <c r="AC41" s="85">
        <v>1.8</v>
      </c>
      <c r="AD41" s="85">
        <v>1.9</v>
      </c>
      <c r="AE41" s="85">
        <v>1.9</v>
      </c>
      <c r="AF41" s="86"/>
      <c r="AG41" s="86"/>
      <c r="AH41" s="86"/>
      <c r="AI41" s="86"/>
      <c r="AJ41" s="86"/>
      <c r="AK41" s="86"/>
    </row>
    <row r="42" spans="32:37" ht="15" customHeight="1">
      <c r="AF42" s="62"/>
      <c r="AG42" s="62"/>
      <c r="AH42" s="62"/>
      <c r="AI42" s="62"/>
      <c r="AJ42" s="62"/>
      <c r="AK42" s="62"/>
    </row>
    <row r="43" spans="1:37" ht="10.5" customHeight="1">
      <c r="A43" s="5" t="s">
        <v>2</v>
      </c>
      <c r="B43" s="6" t="s">
        <v>26</v>
      </c>
      <c r="C43" s="7"/>
      <c r="D43" s="7"/>
      <c r="E43" s="7"/>
      <c r="F43" s="7"/>
      <c r="G43" s="7"/>
      <c r="AF43" s="62"/>
      <c r="AG43" s="62"/>
      <c r="AH43" s="62"/>
      <c r="AI43" s="62"/>
      <c r="AJ43" s="62"/>
      <c r="AK43" s="62"/>
    </row>
    <row r="44" spans="1:37" ht="10.5" customHeight="1">
      <c r="A44" s="10"/>
      <c r="B44" s="11">
        <v>2000</v>
      </c>
      <c r="C44" s="12">
        <v>2002</v>
      </c>
      <c r="D44" s="12">
        <v>2004</v>
      </c>
      <c r="E44" s="12">
        <v>2006</v>
      </c>
      <c r="F44" s="47">
        <v>2008</v>
      </c>
      <c r="G44" s="47">
        <v>2010</v>
      </c>
      <c r="AF44" s="62"/>
      <c r="AG44" s="62"/>
      <c r="AH44" s="62"/>
      <c r="AI44" s="62"/>
      <c r="AJ44" s="62"/>
      <c r="AK44" s="62"/>
    </row>
    <row r="45" spans="1:7" ht="11.25">
      <c r="A45" s="72" t="s">
        <v>7</v>
      </c>
      <c r="B45" s="87">
        <f aca="true" t="shared" si="3" ref="B45:G50">+H16/B16*100</f>
        <v>58.770003137747096</v>
      </c>
      <c r="C45" s="26">
        <f t="shared" si="3"/>
        <v>60.89159067882473</v>
      </c>
      <c r="D45" s="26">
        <f t="shared" si="3"/>
        <v>60.51316227924025</v>
      </c>
      <c r="E45" s="26">
        <f t="shared" si="3"/>
        <v>61.88846098987306</v>
      </c>
      <c r="F45" s="26">
        <f t="shared" si="3"/>
        <v>63.91397338403042</v>
      </c>
      <c r="G45" s="30">
        <f t="shared" si="3"/>
        <v>63.486616334934794</v>
      </c>
    </row>
    <row r="46" spans="1:7" ht="11.25">
      <c r="A46" s="72" t="s">
        <v>8</v>
      </c>
      <c r="B46" s="88">
        <f t="shared" si="3"/>
        <v>47.74484536082475</v>
      </c>
      <c r="C46" s="30">
        <f t="shared" si="3"/>
        <v>54.13218812192312</v>
      </c>
      <c r="D46" s="30">
        <f t="shared" si="3"/>
        <v>58.445512820512825</v>
      </c>
      <c r="E46" s="30">
        <f t="shared" si="3"/>
        <v>60.124351003140816</v>
      </c>
      <c r="F46" s="30">
        <f t="shared" si="3"/>
        <v>58.980213089802135</v>
      </c>
      <c r="G46" s="30">
        <f t="shared" si="3"/>
        <v>57.815541248689925</v>
      </c>
    </row>
    <row r="47" spans="1:7" ht="11.25">
      <c r="A47" s="72" t="s">
        <v>9</v>
      </c>
      <c r="B47" s="88">
        <f t="shared" si="3"/>
        <v>40.148063781321184</v>
      </c>
      <c r="C47" s="30">
        <f t="shared" si="3"/>
        <v>44.461597838672326</v>
      </c>
      <c r="D47" s="30">
        <f t="shared" si="3"/>
        <v>46.340150699677075</v>
      </c>
      <c r="E47" s="30">
        <f t="shared" si="3"/>
        <v>46.72727272727273</v>
      </c>
      <c r="F47" s="30">
        <f t="shared" si="3"/>
        <v>46.788690962575586</v>
      </c>
      <c r="G47" s="30">
        <f t="shared" si="3"/>
        <v>46.6883429672447</v>
      </c>
    </row>
    <row r="48" spans="1:7" ht="11.25">
      <c r="A48" s="72" t="s">
        <v>10</v>
      </c>
      <c r="B48" s="88">
        <f t="shared" si="3"/>
        <v>64.57302325581395</v>
      </c>
      <c r="C48" s="30">
        <f t="shared" si="3"/>
        <v>70.98669431484362</v>
      </c>
      <c r="D48" s="30">
        <f t="shared" si="3"/>
        <v>71.9259739611912</v>
      </c>
      <c r="E48" s="30">
        <f t="shared" si="3"/>
        <v>73.81118272078035</v>
      </c>
      <c r="F48" s="30">
        <f t="shared" si="3"/>
        <v>73.98353704165628</v>
      </c>
      <c r="G48" s="30">
        <f t="shared" si="3"/>
        <v>73.4332838370775</v>
      </c>
    </row>
    <row r="49" spans="1:7" ht="11.25">
      <c r="A49" s="72" t="s">
        <v>11</v>
      </c>
      <c r="B49" s="88">
        <f t="shared" si="3"/>
        <v>48.50645596454037</v>
      </c>
      <c r="C49" s="30">
        <f t="shared" si="3"/>
        <v>50.35844813044701</v>
      </c>
      <c r="D49" s="30">
        <f t="shared" si="3"/>
        <v>52.76299631600491</v>
      </c>
      <c r="E49" s="30">
        <f t="shared" si="3"/>
        <v>57.079347972517844</v>
      </c>
      <c r="F49" s="30">
        <f t="shared" si="3"/>
        <v>60.42982030111704</v>
      </c>
      <c r="G49" s="30">
        <f t="shared" si="3"/>
        <v>61.93885060547267</v>
      </c>
    </row>
    <row r="50" spans="1:7" ht="11.25">
      <c r="A50" s="80" t="s">
        <v>12</v>
      </c>
      <c r="B50" s="89">
        <f t="shared" si="3"/>
        <v>56.706504581701886</v>
      </c>
      <c r="C50" s="90">
        <f t="shared" si="3"/>
        <v>60.37686101492328</v>
      </c>
      <c r="D50" s="90">
        <f t="shared" si="3"/>
        <v>61.78186454429549</v>
      </c>
      <c r="E50" s="90">
        <f t="shared" si="3"/>
        <v>63.7577502214349</v>
      </c>
      <c r="F50" s="90">
        <f t="shared" si="3"/>
        <v>64.20523370955027</v>
      </c>
      <c r="G50" s="90">
        <f t="shared" si="3"/>
        <v>63.40657294479099</v>
      </c>
    </row>
    <row r="51" ht="11.25">
      <c r="A51" s="91" t="s">
        <v>27</v>
      </c>
    </row>
    <row r="52" ht="11.25">
      <c r="A52" s="91" t="s">
        <v>28</v>
      </c>
    </row>
    <row r="53" ht="11.25">
      <c r="A53" s="92" t="s">
        <v>29</v>
      </c>
    </row>
  </sheetData>
  <mergeCells count="26">
    <mergeCell ref="A43:A44"/>
    <mergeCell ref="B43:G43"/>
    <mergeCell ref="T34:Y34"/>
    <mergeCell ref="Z34:AE34"/>
    <mergeCell ref="AF34:AK34"/>
    <mergeCell ref="A34:A35"/>
    <mergeCell ref="B34:G34"/>
    <mergeCell ref="H34:M34"/>
    <mergeCell ref="N34:S34"/>
    <mergeCell ref="Z14:AE14"/>
    <mergeCell ref="A24:A25"/>
    <mergeCell ref="B24:G24"/>
    <mergeCell ref="H24:M24"/>
    <mergeCell ref="N24:S24"/>
    <mergeCell ref="T24:Y24"/>
    <mergeCell ref="Z24:AE24"/>
    <mergeCell ref="T4:Y4"/>
    <mergeCell ref="A14:A15"/>
    <mergeCell ref="B14:G14"/>
    <mergeCell ref="H14:M14"/>
    <mergeCell ref="N14:S14"/>
    <mergeCell ref="T14:Y14"/>
    <mergeCell ref="A4:A5"/>
    <mergeCell ref="B4:G4"/>
    <mergeCell ref="H4:M4"/>
    <mergeCell ref="N4:S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2012-06-27T22:14:03Z</dcterms:created>
  <dcterms:modified xsi:type="dcterms:W3CDTF">2012-06-27T22:14:41Z</dcterms:modified>
  <cp:category/>
  <cp:version/>
  <cp:contentType/>
  <cp:contentStatus/>
</cp:coreProperties>
</file>