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Tabs 11,12 e 13" sheetId="1" r:id="rId1"/>
  </sheets>
  <externalReferences>
    <externalReference r:id="rId4"/>
  </externalReferences>
  <definedNames>
    <definedName name="_xlnm.Print_Area" localSheetId="0">'Tabs 11,12 e 13'!$A$1:$P$42</definedName>
  </definedNames>
  <calcPr fullCalcOnLoad="1"/>
</workbook>
</file>

<file path=xl/sharedStrings.xml><?xml version="1.0" encoding="utf-8"?>
<sst xmlns="http://schemas.openxmlformats.org/spreadsheetml/2006/main" count="87" uniqueCount="25">
  <si>
    <t>Indicadores segundo Grandes Áreas do Conhecimento - Diretório dos Grupos de Pesquisa no Brasil e Fomento do CNPq</t>
  </si>
  <si>
    <t>11- Número de orientações concluídas pelos pesquisadores doutores segundo grande área - Censos 2002, 2004, 2006, 2008, 2010</t>
  </si>
  <si>
    <t>Grande área</t>
  </si>
  <si>
    <t>1998-2001</t>
  </si>
  <si>
    <t>2000-2003</t>
  </si>
  <si>
    <t>2003-2006</t>
  </si>
  <si>
    <t>2005-2008</t>
  </si>
  <si>
    <t>2007-2010</t>
  </si>
  <si>
    <t>Nº de
orientadores
(*)</t>
  </si>
  <si>
    <t>Teses</t>
  </si>
  <si>
    <t>Dissertações</t>
  </si>
  <si>
    <t xml:space="preserve">Ciências Agrárias </t>
  </si>
  <si>
    <t xml:space="preserve">Ciências Biológicas </t>
  </si>
  <si>
    <t xml:space="preserve">Ciências da Saúde </t>
  </si>
  <si>
    <t xml:space="preserve">Ciências Exatas e da Terra </t>
  </si>
  <si>
    <t xml:space="preserve">Ciências Humanas </t>
  </si>
  <si>
    <t xml:space="preserve">Ciências Sociais Aplicadas </t>
  </si>
  <si>
    <t xml:space="preserve">Engenharias </t>
  </si>
  <si>
    <t xml:space="preserve">Linguística, Letras e Artes </t>
  </si>
  <si>
    <t>Todas as grandes áreas</t>
  </si>
  <si>
    <t>12- Média anual de orientações concluídas pelos pesquisadores doutores segundo grande área - Censos 2002, 2004, 2006, 2008, 2010</t>
  </si>
  <si>
    <t xml:space="preserve"> </t>
  </si>
  <si>
    <t>13- Orientações concluídas por pesquisador doutor/ano segundo grande área - Censos 2002, 2004, 2006, 2008, 2010</t>
  </si>
  <si>
    <t>Notas: Não há dupla contagem nos quantitativos da produção; Grande área do grupo de que o pesquisador participa.</t>
  </si>
  <si>
    <t>(*) Corresponde ao número de orientadores doutores (somente orientador principal).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</si>
</sst>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_(* #,##0_);_(* \(#,##0\);_(* &quot;-&quot;??_);_(@_)"/>
    <numFmt numFmtId="177" formatCode="_-* #,##0_-;\-* #,##0_-;_-* &quot;-&quot;??_-;_-@_-"/>
    <numFmt numFmtId="178" formatCode="#,##0.0"/>
    <numFmt numFmtId="179" formatCode="0.0"/>
    <numFmt numFmtId="180" formatCode="_(* #,##0.0_);_(* \(#,##0.0\);_(* &quot;-&quot;??_);_(@_)"/>
    <numFmt numFmtId="181" formatCode="#,##0.000"/>
    <numFmt numFmtId="182" formatCode="_(&quot;R$ &quot;* #,##0.00_);_(&quot;R$ &quot;* \(#,##0.00\);_(&quot;R$ &quot;* &quot;-&quot;??_);_(@_)"/>
    <numFmt numFmtId="183" formatCode="_(&quot;R$ &quot;* #,##0_);_(&quot;R$ &quot;* \(#,##0\);_(&quot;R$ &quot;* &quot;-&quot;_);_(@_)"/>
    <numFmt numFmtId="184" formatCode="_(* #,##0.00_);_(* \(#,##0.00\);_(* &quot;-&quot;??_);_(@_)"/>
    <numFmt numFmtId="185" formatCode="_(* #,##0_);_(* \(#,##0\);_(* &quot;-&quot;_);_(@_)"/>
    <numFmt numFmtId="186" formatCode="_-* #,##0.0_-;\-* #,##0.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3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176" fontId="4" fillId="0" borderId="0" xfId="20" applyNumberFormat="1" applyFont="1" applyFill="1" applyAlignment="1">
      <alignment/>
    </xf>
    <xf numFmtId="176" fontId="5" fillId="0" borderId="0" xfId="20" applyNumberFormat="1" applyFont="1" applyFill="1" applyAlignment="1">
      <alignment/>
    </xf>
    <xf numFmtId="176" fontId="6" fillId="0" borderId="1" xfId="2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76" fontId="6" fillId="0" borderId="7" xfId="20" applyNumberFormat="1" applyFont="1" applyFill="1" applyBorder="1" applyAlignment="1">
      <alignment horizontal="center" vertical="center"/>
    </xf>
    <xf numFmtId="176" fontId="6" fillId="0" borderId="8" xfId="20" applyNumberFormat="1" applyFont="1" applyFill="1" applyBorder="1" applyAlignment="1">
      <alignment horizontal="center" wrapText="1"/>
    </xf>
    <xf numFmtId="176" fontId="6" fillId="0" borderId="9" xfId="20" applyNumberFormat="1" applyFont="1" applyFill="1" applyBorder="1" applyAlignment="1">
      <alignment horizontal="center" vertical="center"/>
    </xf>
    <xf numFmtId="176" fontId="6" fillId="0" borderId="10" xfId="20" applyNumberFormat="1" applyFont="1" applyFill="1" applyBorder="1" applyAlignment="1">
      <alignment horizontal="center" vertical="center"/>
    </xf>
    <xf numFmtId="176" fontId="6" fillId="0" borderId="11" xfId="20" applyNumberFormat="1" applyFont="1" applyFill="1" applyBorder="1" applyAlignment="1">
      <alignment horizontal="center" wrapText="1"/>
    </xf>
    <xf numFmtId="176" fontId="6" fillId="0" borderId="12" xfId="2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6" fillId="0" borderId="13" xfId="20" applyNumberFormat="1" applyFont="1" applyFill="1" applyBorder="1" applyAlignment="1">
      <alignment/>
    </xf>
    <xf numFmtId="176" fontId="6" fillId="0" borderId="14" xfId="20" applyNumberFormat="1" applyFont="1" applyFill="1" applyBorder="1" applyAlignment="1">
      <alignment/>
    </xf>
    <xf numFmtId="176" fontId="6" fillId="0" borderId="1" xfId="20" applyNumberFormat="1" applyFont="1" applyFill="1" applyBorder="1" applyAlignment="1">
      <alignment/>
    </xf>
    <xf numFmtId="176" fontId="6" fillId="0" borderId="0" xfId="20" applyNumberFormat="1" applyFont="1" applyFill="1" applyAlignment="1">
      <alignment/>
    </xf>
    <xf numFmtId="176" fontId="6" fillId="0" borderId="15" xfId="20" applyNumberFormat="1" applyFont="1" applyFill="1" applyBorder="1" applyAlignment="1">
      <alignment/>
    </xf>
    <xf numFmtId="176" fontId="6" fillId="0" borderId="16" xfId="20" applyNumberFormat="1" applyFont="1" applyFill="1" applyBorder="1" applyAlignment="1">
      <alignment/>
    </xf>
    <xf numFmtId="176" fontId="6" fillId="0" borderId="0" xfId="20" applyNumberFormat="1" applyFont="1" applyFill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3" fontId="4" fillId="0" borderId="18" xfId="20" applyNumberFormat="1" applyFont="1" applyFill="1" applyBorder="1" applyAlignment="1">
      <alignment/>
    </xf>
    <xf numFmtId="3" fontId="4" fillId="0" borderId="19" xfId="20" applyNumberFormat="1" applyFont="1" applyFill="1" applyBorder="1" applyAlignment="1">
      <alignment/>
    </xf>
    <xf numFmtId="3" fontId="4" fillId="0" borderId="17" xfId="20" applyNumberFormat="1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176" fontId="4" fillId="0" borderId="0" xfId="20" applyNumberFormat="1" applyFont="1" applyFill="1" applyAlignment="1">
      <alignment vertical="center"/>
    </xf>
    <xf numFmtId="176" fontId="7" fillId="0" borderId="20" xfId="20" applyNumberFormat="1" applyFont="1" applyFill="1" applyBorder="1" applyAlignment="1">
      <alignment horizontal="center"/>
    </xf>
    <xf numFmtId="176" fontId="7" fillId="0" borderId="21" xfId="2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76" fontId="6" fillId="0" borderId="23" xfId="20" applyNumberFormat="1" applyFont="1" applyFill="1" applyBorder="1" applyAlignment="1">
      <alignment horizontal="center"/>
    </xf>
    <xf numFmtId="176" fontId="6" fillId="0" borderId="24" xfId="20" applyNumberFormat="1" applyFont="1" applyFill="1" applyBorder="1" applyAlignment="1">
      <alignment horizontal="center"/>
    </xf>
    <xf numFmtId="176" fontId="6" fillId="0" borderId="25" xfId="20" applyNumberFormat="1" applyFont="1" applyFill="1" applyBorder="1" applyAlignment="1">
      <alignment/>
    </xf>
    <xf numFmtId="3" fontId="6" fillId="0" borderId="16" xfId="20" applyNumberFormat="1" applyFont="1" applyFill="1" applyBorder="1" applyAlignment="1">
      <alignment/>
    </xf>
    <xf numFmtId="3" fontId="6" fillId="0" borderId="15" xfId="20" applyNumberFormat="1" applyFont="1" applyFill="1" applyBorder="1" applyAlignment="1">
      <alignment/>
    </xf>
    <xf numFmtId="3" fontId="6" fillId="0" borderId="0" xfId="20" applyNumberFormat="1" applyFont="1" applyFill="1" applyBorder="1" applyAlignment="1">
      <alignment/>
    </xf>
    <xf numFmtId="3" fontId="6" fillId="0" borderId="1" xfId="20" applyNumberFormat="1" applyFont="1" applyFill="1" applyBorder="1" applyAlignment="1">
      <alignment/>
    </xf>
    <xf numFmtId="3" fontId="6" fillId="0" borderId="13" xfId="20" applyNumberFormat="1" applyFont="1" applyFill="1" applyBorder="1" applyAlignment="1">
      <alignment/>
    </xf>
    <xf numFmtId="3" fontId="6" fillId="0" borderId="14" xfId="2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2" fontId="6" fillId="0" borderId="0" xfId="20" applyNumberFormat="1" applyFont="1" applyFill="1" applyBorder="1" applyAlignment="1">
      <alignment/>
    </xf>
    <xf numFmtId="2" fontId="6" fillId="0" borderId="1" xfId="20" applyNumberFormat="1" applyFont="1" applyFill="1" applyBorder="1" applyAlignment="1">
      <alignment/>
    </xf>
    <xf numFmtId="2" fontId="6" fillId="0" borderId="13" xfId="20" applyNumberFormat="1" applyFont="1" applyFill="1" applyBorder="1" applyAlignment="1">
      <alignment/>
    </xf>
    <xf numFmtId="2" fontId="6" fillId="0" borderId="14" xfId="20" applyNumberFormat="1" applyFont="1" applyFill="1" applyBorder="1" applyAlignment="1">
      <alignment/>
    </xf>
    <xf numFmtId="176" fontId="0" fillId="0" borderId="0" xfId="0" applyNumberFormat="1" applyAlignment="1">
      <alignment wrapText="1"/>
    </xf>
    <xf numFmtId="0" fontId="9" fillId="0" borderId="0" xfId="0" applyFont="1" applyAlignment="1">
      <alignment wrapText="1"/>
    </xf>
    <xf numFmtId="2" fontId="6" fillId="0" borderId="15" xfId="20" applyNumberFormat="1" applyFont="1" applyFill="1" applyBorder="1" applyAlignment="1">
      <alignment/>
    </xf>
    <xf numFmtId="2" fontId="6" fillId="0" borderId="16" xfId="20" applyNumberFormat="1" applyFont="1" applyFill="1" applyBorder="1" applyAlignment="1">
      <alignment/>
    </xf>
    <xf numFmtId="176" fontId="10" fillId="0" borderId="0" xfId="0" applyNumberFormat="1" applyFont="1" applyAlignment="1">
      <alignment wrapText="1"/>
    </xf>
    <xf numFmtId="2" fontId="4" fillId="0" borderId="18" xfId="20" applyNumberFormat="1" applyFont="1" applyFill="1" applyBorder="1" applyAlignment="1">
      <alignment/>
    </xf>
    <xf numFmtId="2" fontId="4" fillId="0" borderId="17" xfId="20" applyNumberFormat="1" applyFont="1" applyFill="1" applyBorder="1" applyAlignment="1">
      <alignment/>
    </xf>
    <xf numFmtId="2" fontId="4" fillId="0" borderId="19" xfId="2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 quotePrefix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segundo%20grandes%20Areas%20-%20Tabs%201,2,3%20e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s 1,2,3 e 4"/>
    </sheetNames>
    <sheetDataSet>
      <sheetData sheetId="0">
        <row r="19">
          <cell r="I19">
            <v>5146</v>
          </cell>
          <cell r="J19">
            <v>6968</v>
          </cell>
          <cell r="K19">
            <v>8128</v>
          </cell>
          <cell r="L19">
            <v>9378</v>
          </cell>
          <cell r="M19">
            <v>11718</v>
          </cell>
        </row>
        <row r="20">
          <cell r="I20">
            <v>5934</v>
          </cell>
          <cell r="J20">
            <v>8073</v>
          </cell>
          <cell r="K20">
            <v>9416</v>
          </cell>
          <cell r="L20">
            <v>10769</v>
          </cell>
          <cell r="M20">
            <v>13085</v>
          </cell>
        </row>
        <row r="21">
          <cell r="I21">
            <v>5958</v>
          </cell>
          <cell r="J21">
            <v>8956</v>
          </cell>
          <cell r="K21">
            <v>11237</v>
          </cell>
          <cell r="L21">
            <v>13164</v>
          </cell>
          <cell r="M21">
            <v>15868</v>
          </cell>
        </row>
        <row r="22">
          <cell r="I22">
            <v>6230</v>
          </cell>
          <cell r="J22">
            <v>8226</v>
          </cell>
          <cell r="K22">
            <v>8988</v>
          </cell>
          <cell r="L22">
            <v>9809</v>
          </cell>
          <cell r="M22">
            <v>11885</v>
          </cell>
        </row>
        <row r="23">
          <cell r="I23">
            <v>5504</v>
          </cell>
          <cell r="J23">
            <v>8187</v>
          </cell>
          <cell r="K23">
            <v>10653</v>
          </cell>
          <cell r="L23">
            <v>13107</v>
          </cell>
          <cell r="M23">
            <v>17009</v>
          </cell>
        </row>
        <row r="24">
          <cell r="I24">
            <v>2854</v>
          </cell>
          <cell r="J24">
            <v>4876</v>
          </cell>
          <cell r="K24">
            <v>6355</v>
          </cell>
          <cell r="L24">
            <v>7600</v>
          </cell>
          <cell r="M24">
            <v>9720</v>
          </cell>
        </row>
        <row r="25">
          <cell r="I25">
            <v>6117</v>
          </cell>
          <cell r="J25">
            <v>8430</v>
          </cell>
          <cell r="K25">
            <v>9505</v>
          </cell>
          <cell r="L25">
            <v>10729</v>
          </cell>
          <cell r="M25">
            <v>12912</v>
          </cell>
        </row>
        <row r="26">
          <cell r="I26">
            <v>1620</v>
          </cell>
          <cell r="J26">
            <v>2592</v>
          </cell>
          <cell r="K26">
            <v>3423</v>
          </cell>
          <cell r="L26">
            <v>4227</v>
          </cell>
          <cell r="M26">
            <v>5492</v>
          </cell>
        </row>
        <row r="27">
          <cell r="I27">
            <v>34349</v>
          </cell>
          <cell r="J27">
            <v>47973</v>
          </cell>
          <cell r="K27">
            <v>57586</v>
          </cell>
          <cell r="L27">
            <v>66785</v>
          </cell>
          <cell r="M27">
            <v>81726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2" customWidth="1"/>
    <col min="2" max="2" width="9.7109375" style="2" bestFit="1" customWidth="1"/>
    <col min="3" max="5" width="11.28125" style="2" bestFit="1" customWidth="1"/>
    <col min="6" max="6" width="6.421875" style="2" bestFit="1" customWidth="1"/>
    <col min="7" max="7" width="11.28125" style="2" bestFit="1" customWidth="1"/>
    <col min="8" max="8" width="9.7109375" style="2" bestFit="1" customWidth="1"/>
    <col min="9" max="11" width="11.28125" style="2" bestFit="1" customWidth="1"/>
    <col min="12" max="12" width="6.421875" style="2" bestFit="1" customWidth="1"/>
    <col min="13" max="13" width="11.28125" style="2" bestFit="1" customWidth="1"/>
    <col min="14" max="14" width="9.7109375" style="2" bestFit="1" customWidth="1"/>
    <col min="15" max="15" width="6.421875" style="2" bestFit="1" customWidth="1"/>
    <col min="16" max="16" width="11.28125" style="2" bestFit="1" customWidth="1"/>
    <col min="17" max="16384" width="9.140625" style="2" customWidth="1"/>
  </cols>
  <sheetData>
    <row r="1" ht="12.75">
      <c r="A1" s="1" t="s">
        <v>0</v>
      </c>
    </row>
    <row r="2" ht="8.25" customHeight="1"/>
    <row r="3" spans="1:4" ht="12.75">
      <c r="A3" s="3" t="s">
        <v>1</v>
      </c>
      <c r="B3" s="4"/>
      <c r="C3" s="4"/>
      <c r="D3" s="4"/>
    </row>
    <row r="4" spans="1:16" ht="12.75">
      <c r="A4" s="5" t="s">
        <v>2</v>
      </c>
      <c r="B4" s="6" t="s">
        <v>3</v>
      </c>
      <c r="C4" s="7"/>
      <c r="D4" s="8"/>
      <c r="E4" s="6" t="s">
        <v>4</v>
      </c>
      <c r="F4" s="7"/>
      <c r="G4" s="8"/>
      <c r="H4" s="6" t="s">
        <v>5</v>
      </c>
      <c r="I4" s="7"/>
      <c r="J4" s="8"/>
      <c r="K4" s="9" t="s">
        <v>6</v>
      </c>
      <c r="L4" s="7"/>
      <c r="M4" s="10"/>
      <c r="N4" s="6" t="s">
        <v>7</v>
      </c>
      <c r="O4" s="7"/>
      <c r="P4" s="10"/>
    </row>
    <row r="5" spans="1:16" ht="35.25" customHeight="1">
      <c r="A5" s="11"/>
      <c r="B5" s="12" t="s">
        <v>8</v>
      </c>
      <c r="C5" s="13" t="s">
        <v>9</v>
      </c>
      <c r="D5" s="14" t="s">
        <v>10</v>
      </c>
      <c r="E5" s="12" t="s">
        <v>8</v>
      </c>
      <c r="F5" s="13" t="s">
        <v>9</v>
      </c>
      <c r="G5" s="14" t="s">
        <v>10</v>
      </c>
      <c r="H5" s="12" t="s">
        <v>8</v>
      </c>
      <c r="I5" s="13" t="s">
        <v>9</v>
      </c>
      <c r="J5" s="14" t="s">
        <v>10</v>
      </c>
      <c r="K5" s="15" t="s">
        <v>8</v>
      </c>
      <c r="L5" s="13" t="s">
        <v>9</v>
      </c>
      <c r="M5" s="16" t="s">
        <v>10</v>
      </c>
      <c r="N5" s="12" t="s">
        <v>8</v>
      </c>
      <c r="O5" s="13" t="s">
        <v>9</v>
      </c>
      <c r="P5" s="16" t="s">
        <v>10</v>
      </c>
    </row>
    <row r="6" spans="1:16" ht="12" customHeight="1">
      <c r="A6" s="17" t="s">
        <v>11</v>
      </c>
      <c r="B6" s="18">
        <v>3420</v>
      </c>
      <c r="C6" s="19">
        <v>3072</v>
      </c>
      <c r="D6" s="20">
        <v>9681</v>
      </c>
      <c r="E6" s="21">
        <v>4703</v>
      </c>
      <c r="F6" s="21">
        <v>3318</v>
      </c>
      <c r="G6" s="22">
        <v>9405</v>
      </c>
      <c r="H6" s="23">
        <v>6055</v>
      </c>
      <c r="I6" s="24">
        <v>4697</v>
      </c>
      <c r="J6" s="22">
        <v>12002</v>
      </c>
      <c r="K6" s="21">
        <v>6997</v>
      </c>
      <c r="L6" s="21">
        <v>4929</v>
      </c>
      <c r="M6" s="21">
        <v>13177</v>
      </c>
      <c r="N6" s="23">
        <v>8613</v>
      </c>
      <c r="O6" s="24">
        <v>5801</v>
      </c>
      <c r="P6" s="24">
        <v>16660</v>
      </c>
    </row>
    <row r="7" spans="1:16" ht="12" customHeight="1">
      <c r="A7" s="25" t="s">
        <v>12</v>
      </c>
      <c r="B7" s="23">
        <v>4135</v>
      </c>
      <c r="C7" s="24">
        <v>3371</v>
      </c>
      <c r="D7" s="22">
        <v>8284</v>
      </c>
      <c r="E7" s="21">
        <v>5812</v>
      </c>
      <c r="F7" s="21">
        <v>4279</v>
      </c>
      <c r="G7" s="22">
        <v>10053</v>
      </c>
      <c r="H7" s="23">
        <v>7394</v>
      </c>
      <c r="I7" s="24">
        <v>5811</v>
      </c>
      <c r="J7" s="22">
        <v>13302</v>
      </c>
      <c r="K7" s="21">
        <v>8361</v>
      </c>
      <c r="L7" s="21">
        <v>6432</v>
      </c>
      <c r="M7" s="21">
        <v>15623</v>
      </c>
      <c r="N7" s="23">
        <v>10092</v>
      </c>
      <c r="O7" s="24">
        <v>7399</v>
      </c>
      <c r="P7" s="24">
        <v>19156</v>
      </c>
    </row>
    <row r="8" spans="1:16" ht="12" customHeight="1">
      <c r="A8" s="26" t="s">
        <v>13</v>
      </c>
      <c r="B8" s="23">
        <v>4105</v>
      </c>
      <c r="C8" s="24">
        <v>3379</v>
      </c>
      <c r="D8" s="22">
        <v>9268</v>
      </c>
      <c r="E8" s="21">
        <v>6405</v>
      </c>
      <c r="F8" s="21">
        <v>4820</v>
      </c>
      <c r="G8" s="22">
        <v>13886</v>
      </c>
      <c r="H8" s="23">
        <v>8795</v>
      </c>
      <c r="I8" s="24">
        <v>6471</v>
      </c>
      <c r="J8" s="22">
        <v>18149</v>
      </c>
      <c r="K8" s="21">
        <v>10115</v>
      </c>
      <c r="L8" s="21">
        <v>7197</v>
      </c>
      <c r="M8" s="21">
        <v>20123</v>
      </c>
      <c r="N8" s="23">
        <v>12106</v>
      </c>
      <c r="O8" s="24">
        <v>8127</v>
      </c>
      <c r="P8" s="24">
        <v>23876</v>
      </c>
    </row>
    <row r="9" spans="1:16" ht="12" customHeight="1">
      <c r="A9" s="26" t="s">
        <v>14</v>
      </c>
      <c r="B9" s="23">
        <v>4025</v>
      </c>
      <c r="C9" s="24">
        <v>3196</v>
      </c>
      <c r="D9" s="22">
        <v>7061</v>
      </c>
      <c r="E9" s="21">
        <v>5349</v>
      </c>
      <c r="F9" s="21">
        <v>3520</v>
      </c>
      <c r="G9" s="22">
        <v>8152</v>
      </c>
      <c r="H9" s="23">
        <v>6509</v>
      </c>
      <c r="I9" s="24">
        <v>4250</v>
      </c>
      <c r="J9" s="22">
        <v>10547</v>
      </c>
      <c r="K9" s="21">
        <v>7177</v>
      </c>
      <c r="L9" s="21">
        <v>4419</v>
      </c>
      <c r="M9" s="21">
        <v>12036</v>
      </c>
      <c r="N9" s="23">
        <v>8489</v>
      </c>
      <c r="O9" s="24">
        <v>5294</v>
      </c>
      <c r="P9" s="24">
        <v>14821</v>
      </c>
    </row>
    <row r="10" spans="1:16" ht="12" customHeight="1">
      <c r="A10" s="26" t="s">
        <v>15</v>
      </c>
      <c r="B10" s="23">
        <v>3839</v>
      </c>
      <c r="C10" s="24">
        <v>2388</v>
      </c>
      <c r="D10" s="22">
        <v>10587</v>
      </c>
      <c r="E10" s="21">
        <v>5981</v>
      </c>
      <c r="F10" s="21">
        <v>3493</v>
      </c>
      <c r="G10" s="22">
        <v>16650</v>
      </c>
      <c r="H10" s="23">
        <v>8637</v>
      </c>
      <c r="I10" s="24">
        <v>5080</v>
      </c>
      <c r="J10" s="22">
        <v>22040</v>
      </c>
      <c r="K10" s="21">
        <v>10502</v>
      </c>
      <c r="L10" s="21">
        <v>5899</v>
      </c>
      <c r="M10" s="21">
        <v>26012</v>
      </c>
      <c r="N10" s="23">
        <v>13134</v>
      </c>
      <c r="O10" s="24">
        <v>7276</v>
      </c>
      <c r="P10" s="24">
        <v>31128</v>
      </c>
    </row>
    <row r="11" spans="1:16" ht="12" customHeight="1">
      <c r="A11" s="26" t="s">
        <v>16</v>
      </c>
      <c r="B11" s="23">
        <v>1974</v>
      </c>
      <c r="C11" s="24">
        <v>1067</v>
      </c>
      <c r="D11" s="22">
        <v>6854</v>
      </c>
      <c r="E11" s="21">
        <v>3641</v>
      </c>
      <c r="F11" s="21">
        <v>1933</v>
      </c>
      <c r="G11" s="22">
        <v>12954</v>
      </c>
      <c r="H11" s="23">
        <v>5300</v>
      </c>
      <c r="I11" s="24">
        <v>2619</v>
      </c>
      <c r="J11" s="22">
        <v>17461</v>
      </c>
      <c r="K11" s="21">
        <v>6196</v>
      </c>
      <c r="L11" s="21">
        <v>2955</v>
      </c>
      <c r="M11" s="21">
        <v>18695</v>
      </c>
      <c r="N11" s="23">
        <v>7626</v>
      </c>
      <c r="O11" s="24">
        <v>3389</v>
      </c>
      <c r="P11" s="24">
        <v>21855</v>
      </c>
    </row>
    <row r="12" spans="1:16" ht="12" customHeight="1">
      <c r="A12" s="26" t="s">
        <v>17</v>
      </c>
      <c r="B12" s="23">
        <v>4228</v>
      </c>
      <c r="C12" s="24">
        <v>3202</v>
      </c>
      <c r="D12" s="22">
        <v>12512</v>
      </c>
      <c r="E12" s="21">
        <v>5879</v>
      </c>
      <c r="F12" s="21">
        <v>4071</v>
      </c>
      <c r="G12" s="22">
        <v>17240</v>
      </c>
      <c r="H12" s="23">
        <v>7326</v>
      </c>
      <c r="I12" s="24">
        <v>5167</v>
      </c>
      <c r="J12" s="22">
        <v>20759</v>
      </c>
      <c r="K12" s="21">
        <v>8222</v>
      </c>
      <c r="L12" s="21">
        <v>5268</v>
      </c>
      <c r="M12" s="21">
        <v>20998</v>
      </c>
      <c r="N12" s="23">
        <v>9684</v>
      </c>
      <c r="O12" s="24">
        <v>5941</v>
      </c>
      <c r="P12" s="24">
        <v>23433</v>
      </c>
    </row>
    <row r="13" spans="1:16" ht="12" customHeight="1">
      <c r="A13" s="26" t="s">
        <v>18</v>
      </c>
      <c r="B13" s="23">
        <v>1136</v>
      </c>
      <c r="C13" s="24">
        <v>684</v>
      </c>
      <c r="D13" s="22">
        <v>2900</v>
      </c>
      <c r="E13" s="21">
        <v>1886</v>
      </c>
      <c r="F13" s="21">
        <v>1098</v>
      </c>
      <c r="G13" s="22">
        <v>4741</v>
      </c>
      <c r="H13" s="23">
        <v>2697</v>
      </c>
      <c r="I13" s="24">
        <v>1658</v>
      </c>
      <c r="J13" s="22">
        <v>6967</v>
      </c>
      <c r="K13" s="21">
        <v>3290</v>
      </c>
      <c r="L13" s="21">
        <v>2101</v>
      </c>
      <c r="M13" s="21">
        <v>8142</v>
      </c>
      <c r="N13" s="23">
        <v>4124</v>
      </c>
      <c r="O13" s="24">
        <v>2501</v>
      </c>
      <c r="P13" s="24">
        <v>9677</v>
      </c>
    </row>
    <row r="14" spans="1:16" ht="12.75">
      <c r="A14" s="27" t="s">
        <v>19</v>
      </c>
      <c r="B14" s="28">
        <v>23070</v>
      </c>
      <c r="C14" s="29">
        <v>17143</v>
      </c>
      <c r="D14" s="30">
        <v>56584</v>
      </c>
      <c r="E14" s="29">
        <v>32971</v>
      </c>
      <c r="F14" s="29">
        <v>21286</v>
      </c>
      <c r="G14" s="30">
        <v>76424</v>
      </c>
      <c r="H14" s="28">
        <v>43846</v>
      </c>
      <c r="I14" s="29">
        <v>28491</v>
      </c>
      <c r="J14" s="30">
        <v>99206</v>
      </c>
      <c r="K14" s="29">
        <f aca="true" t="shared" si="0" ref="K14:P14">SUM(K6:K13)</f>
        <v>60860</v>
      </c>
      <c r="L14" s="29">
        <f t="shared" si="0"/>
        <v>39200</v>
      </c>
      <c r="M14" s="29">
        <f t="shared" si="0"/>
        <v>134806</v>
      </c>
      <c r="N14" s="28">
        <f t="shared" si="0"/>
        <v>73868</v>
      </c>
      <c r="O14" s="29">
        <f t="shared" si="0"/>
        <v>45728</v>
      </c>
      <c r="P14" s="29">
        <f t="shared" si="0"/>
        <v>160606</v>
      </c>
    </row>
    <row r="15" ht="15" customHeight="1">
      <c r="A15" s="31"/>
    </row>
    <row r="16" spans="1:4" ht="12.75">
      <c r="A16" s="32" t="s">
        <v>20</v>
      </c>
      <c r="B16" s="4"/>
      <c r="C16" s="4"/>
      <c r="D16" s="4"/>
    </row>
    <row r="17" spans="1:11" ht="12.75">
      <c r="A17" s="5" t="s">
        <v>2</v>
      </c>
      <c r="B17" s="33" t="s">
        <v>3</v>
      </c>
      <c r="C17" s="34"/>
      <c r="D17" s="35" t="s">
        <v>4</v>
      </c>
      <c r="E17" s="36"/>
      <c r="F17" s="35" t="s">
        <v>5</v>
      </c>
      <c r="G17" s="36"/>
      <c r="H17" s="35" t="s">
        <v>6</v>
      </c>
      <c r="I17" s="36"/>
      <c r="J17" s="35" t="s">
        <v>7</v>
      </c>
      <c r="K17" s="36"/>
    </row>
    <row r="18" spans="1:11" ht="12.75">
      <c r="A18" s="11"/>
      <c r="B18" s="37" t="s">
        <v>9</v>
      </c>
      <c r="C18" s="38" t="s">
        <v>10</v>
      </c>
      <c r="D18" s="37" t="s">
        <v>9</v>
      </c>
      <c r="E18" s="38" t="s">
        <v>10</v>
      </c>
      <c r="F18" s="37" t="s">
        <v>9</v>
      </c>
      <c r="G18" s="39" t="s">
        <v>10</v>
      </c>
      <c r="H18" s="37" t="s">
        <v>9</v>
      </c>
      <c r="I18" s="39" t="s">
        <v>10</v>
      </c>
      <c r="J18" s="37" t="s">
        <v>9</v>
      </c>
      <c r="K18" s="39" t="s">
        <v>10</v>
      </c>
    </row>
    <row r="19" spans="1:11" ht="12" customHeight="1">
      <c r="A19" s="17" t="s">
        <v>11</v>
      </c>
      <c r="B19" s="40">
        <f aca="true" t="shared" si="1" ref="B19:C27">+C6/4</f>
        <v>768</v>
      </c>
      <c r="C19" s="41">
        <f t="shared" si="1"/>
        <v>2420.25</v>
      </c>
      <c r="D19" s="40">
        <f aca="true" t="shared" si="2" ref="D19:E27">+F6/4</f>
        <v>829.5</v>
      </c>
      <c r="E19" s="41">
        <f t="shared" si="2"/>
        <v>2351.25</v>
      </c>
      <c r="F19" s="42">
        <f aca="true" t="shared" si="3" ref="F19:G27">+I6/4</f>
        <v>1174.25</v>
      </c>
      <c r="G19" s="43">
        <f t="shared" si="3"/>
        <v>3000.5</v>
      </c>
      <c r="H19" s="42">
        <f>+L6/4</f>
        <v>1232.25</v>
      </c>
      <c r="I19" s="42">
        <f>+M6/4</f>
        <v>3294.25</v>
      </c>
      <c r="J19" s="44">
        <f>+O6/4</f>
        <v>1450.25</v>
      </c>
      <c r="K19" s="45">
        <f>+P6/4</f>
        <v>4165</v>
      </c>
    </row>
    <row r="20" spans="1:11" ht="12" customHeight="1">
      <c r="A20" s="25" t="s">
        <v>12</v>
      </c>
      <c r="B20" s="40">
        <f t="shared" si="1"/>
        <v>842.75</v>
      </c>
      <c r="C20" s="41">
        <f t="shared" si="1"/>
        <v>2071</v>
      </c>
      <c r="D20" s="40">
        <f t="shared" si="2"/>
        <v>1069.75</v>
      </c>
      <c r="E20" s="41">
        <f t="shared" si="2"/>
        <v>2513.25</v>
      </c>
      <c r="F20" s="42">
        <f t="shared" si="3"/>
        <v>1452.75</v>
      </c>
      <c r="G20" s="41">
        <f t="shared" si="3"/>
        <v>3325.5</v>
      </c>
      <c r="H20" s="42">
        <f aca="true" t="shared" si="4" ref="H20:I26">+L7/4</f>
        <v>1608</v>
      </c>
      <c r="I20" s="42">
        <f t="shared" si="4"/>
        <v>3905.75</v>
      </c>
      <c r="J20" s="40">
        <f aca="true" t="shared" si="5" ref="J20:K26">+O7/4</f>
        <v>1849.75</v>
      </c>
      <c r="K20" s="42">
        <f t="shared" si="5"/>
        <v>4789</v>
      </c>
    </row>
    <row r="21" spans="1:15" ht="12" customHeight="1">
      <c r="A21" s="26" t="s">
        <v>13</v>
      </c>
      <c r="B21" s="40">
        <f t="shared" si="1"/>
        <v>844.75</v>
      </c>
      <c r="C21" s="41">
        <f t="shared" si="1"/>
        <v>2317</v>
      </c>
      <c r="D21" s="40">
        <f t="shared" si="2"/>
        <v>1205</v>
      </c>
      <c r="E21" s="41">
        <f t="shared" si="2"/>
        <v>3471.5</v>
      </c>
      <c r="F21" s="42">
        <f t="shared" si="3"/>
        <v>1617.75</v>
      </c>
      <c r="G21" s="41">
        <f t="shared" si="3"/>
        <v>4537.25</v>
      </c>
      <c r="H21" s="42">
        <f t="shared" si="4"/>
        <v>1799.25</v>
      </c>
      <c r="I21" s="42">
        <f t="shared" si="4"/>
        <v>5030.75</v>
      </c>
      <c r="J21" s="40">
        <f t="shared" si="5"/>
        <v>2031.75</v>
      </c>
      <c r="K21" s="42">
        <f t="shared" si="5"/>
        <v>5969</v>
      </c>
      <c r="O21" s="2" t="s">
        <v>21</v>
      </c>
    </row>
    <row r="22" spans="1:11" ht="12" customHeight="1">
      <c r="A22" s="26" t="s">
        <v>14</v>
      </c>
      <c r="B22" s="40">
        <f t="shared" si="1"/>
        <v>799</v>
      </c>
      <c r="C22" s="41">
        <f t="shared" si="1"/>
        <v>1765.25</v>
      </c>
      <c r="D22" s="40">
        <f t="shared" si="2"/>
        <v>880</v>
      </c>
      <c r="E22" s="41">
        <f t="shared" si="2"/>
        <v>2038</v>
      </c>
      <c r="F22" s="42">
        <f t="shared" si="3"/>
        <v>1062.5</v>
      </c>
      <c r="G22" s="41">
        <f t="shared" si="3"/>
        <v>2636.75</v>
      </c>
      <c r="H22" s="42">
        <f t="shared" si="4"/>
        <v>1104.75</v>
      </c>
      <c r="I22" s="42">
        <f t="shared" si="4"/>
        <v>3009</v>
      </c>
      <c r="J22" s="40">
        <f t="shared" si="5"/>
        <v>1323.5</v>
      </c>
      <c r="K22" s="42">
        <f t="shared" si="5"/>
        <v>3705.25</v>
      </c>
    </row>
    <row r="23" spans="1:11" ht="12" customHeight="1">
      <c r="A23" s="26" t="s">
        <v>15</v>
      </c>
      <c r="B23" s="40">
        <f t="shared" si="1"/>
        <v>597</v>
      </c>
      <c r="C23" s="41">
        <f t="shared" si="1"/>
        <v>2646.75</v>
      </c>
      <c r="D23" s="40">
        <f t="shared" si="2"/>
        <v>873.25</v>
      </c>
      <c r="E23" s="41">
        <f t="shared" si="2"/>
        <v>4162.5</v>
      </c>
      <c r="F23" s="42">
        <f t="shared" si="3"/>
        <v>1270</v>
      </c>
      <c r="G23" s="41">
        <f t="shared" si="3"/>
        <v>5510</v>
      </c>
      <c r="H23" s="42">
        <f t="shared" si="4"/>
        <v>1474.75</v>
      </c>
      <c r="I23" s="42">
        <f t="shared" si="4"/>
        <v>6503</v>
      </c>
      <c r="J23" s="40">
        <f t="shared" si="5"/>
        <v>1819</v>
      </c>
      <c r="K23" s="42">
        <f t="shared" si="5"/>
        <v>7782</v>
      </c>
    </row>
    <row r="24" spans="1:11" ht="12" customHeight="1">
      <c r="A24" s="26" t="s">
        <v>16</v>
      </c>
      <c r="B24" s="40">
        <f t="shared" si="1"/>
        <v>266.75</v>
      </c>
      <c r="C24" s="41">
        <f t="shared" si="1"/>
        <v>1713.5</v>
      </c>
      <c r="D24" s="40">
        <f t="shared" si="2"/>
        <v>483.25</v>
      </c>
      <c r="E24" s="41">
        <f t="shared" si="2"/>
        <v>3238.5</v>
      </c>
      <c r="F24" s="42">
        <f t="shared" si="3"/>
        <v>654.75</v>
      </c>
      <c r="G24" s="41">
        <f t="shared" si="3"/>
        <v>4365.25</v>
      </c>
      <c r="H24" s="42">
        <f t="shared" si="4"/>
        <v>738.75</v>
      </c>
      <c r="I24" s="42">
        <f t="shared" si="4"/>
        <v>4673.75</v>
      </c>
      <c r="J24" s="40">
        <f t="shared" si="5"/>
        <v>847.25</v>
      </c>
      <c r="K24" s="42">
        <f t="shared" si="5"/>
        <v>5463.75</v>
      </c>
    </row>
    <row r="25" spans="1:11" ht="12" customHeight="1">
      <c r="A25" s="26" t="s">
        <v>17</v>
      </c>
      <c r="B25" s="40">
        <f t="shared" si="1"/>
        <v>800.5</v>
      </c>
      <c r="C25" s="41">
        <f t="shared" si="1"/>
        <v>3128</v>
      </c>
      <c r="D25" s="40">
        <f t="shared" si="2"/>
        <v>1017.75</v>
      </c>
      <c r="E25" s="41">
        <f t="shared" si="2"/>
        <v>4310</v>
      </c>
      <c r="F25" s="42">
        <f t="shared" si="3"/>
        <v>1291.75</v>
      </c>
      <c r="G25" s="41">
        <f t="shared" si="3"/>
        <v>5189.75</v>
      </c>
      <c r="H25" s="42">
        <f t="shared" si="4"/>
        <v>1317</v>
      </c>
      <c r="I25" s="42">
        <f t="shared" si="4"/>
        <v>5249.5</v>
      </c>
      <c r="J25" s="40">
        <f t="shared" si="5"/>
        <v>1485.25</v>
      </c>
      <c r="K25" s="42">
        <f t="shared" si="5"/>
        <v>5858.25</v>
      </c>
    </row>
    <row r="26" spans="1:11" ht="12" customHeight="1">
      <c r="A26" s="26" t="s">
        <v>18</v>
      </c>
      <c r="B26" s="40">
        <f t="shared" si="1"/>
        <v>171</v>
      </c>
      <c r="C26" s="41">
        <f t="shared" si="1"/>
        <v>725</v>
      </c>
      <c r="D26" s="40">
        <f t="shared" si="2"/>
        <v>274.5</v>
      </c>
      <c r="E26" s="41">
        <f t="shared" si="2"/>
        <v>1185.25</v>
      </c>
      <c r="F26" s="42">
        <f t="shared" si="3"/>
        <v>414.5</v>
      </c>
      <c r="G26" s="41">
        <f t="shared" si="3"/>
        <v>1741.75</v>
      </c>
      <c r="H26" s="42">
        <f t="shared" si="4"/>
        <v>525.25</v>
      </c>
      <c r="I26" s="42">
        <f t="shared" si="4"/>
        <v>2035.5</v>
      </c>
      <c r="J26" s="40">
        <f t="shared" si="5"/>
        <v>625.25</v>
      </c>
      <c r="K26" s="42">
        <f t="shared" si="5"/>
        <v>2419.25</v>
      </c>
    </row>
    <row r="27" spans="1:11" ht="12.75">
      <c r="A27" s="27" t="s">
        <v>19</v>
      </c>
      <c r="B27" s="28">
        <f t="shared" si="1"/>
        <v>4285.75</v>
      </c>
      <c r="C27" s="30">
        <f t="shared" si="1"/>
        <v>14146</v>
      </c>
      <c r="D27" s="28">
        <f t="shared" si="2"/>
        <v>5321.5</v>
      </c>
      <c r="E27" s="30">
        <f t="shared" si="2"/>
        <v>19106</v>
      </c>
      <c r="F27" s="28">
        <f t="shared" si="3"/>
        <v>7122.75</v>
      </c>
      <c r="G27" s="30">
        <f t="shared" si="3"/>
        <v>24801.5</v>
      </c>
      <c r="H27" s="29">
        <f>+L14/4</f>
        <v>9800</v>
      </c>
      <c r="I27" s="29">
        <f>+M14/4</f>
        <v>33701.5</v>
      </c>
      <c r="J27" s="28">
        <f>+O14/4</f>
        <v>11432</v>
      </c>
      <c r="K27" s="29">
        <f>+P14/4</f>
        <v>40151.5</v>
      </c>
    </row>
    <row r="28" spans="1:10" ht="15" customHeight="1">
      <c r="A28" s="46"/>
      <c r="H28" s="47"/>
      <c r="I28" s="47"/>
      <c r="J28" s="47"/>
    </row>
    <row r="29" spans="1:4" ht="12.75">
      <c r="A29" s="32" t="s">
        <v>22</v>
      </c>
      <c r="B29" s="4"/>
      <c r="C29" s="4"/>
      <c r="D29" s="4"/>
    </row>
    <row r="30" spans="1:11" ht="12.75">
      <c r="A30" s="5" t="s">
        <v>2</v>
      </c>
      <c r="B30" s="33" t="s">
        <v>3</v>
      </c>
      <c r="C30" s="34"/>
      <c r="D30" s="33" t="s">
        <v>4</v>
      </c>
      <c r="E30" s="34"/>
      <c r="F30" s="35" t="s">
        <v>5</v>
      </c>
      <c r="G30" s="36"/>
      <c r="H30" s="35" t="s">
        <v>6</v>
      </c>
      <c r="I30" s="36"/>
      <c r="J30" s="35" t="s">
        <v>7</v>
      </c>
      <c r="K30" s="36"/>
    </row>
    <row r="31" spans="1:27" ht="12.75">
      <c r="A31" s="11"/>
      <c r="B31" s="37" t="s">
        <v>9</v>
      </c>
      <c r="C31" s="38" t="s">
        <v>10</v>
      </c>
      <c r="D31" s="37" t="s">
        <v>9</v>
      </c>
      <c r="E31" s="38" t="s">
        <v>10</v>
      </c>
      <c r="F31" s="37" t="s">
        <v>9</v>
      </c>
      <c r="G31" s="39" t="s">
        <v>10</v>
      </c>
      <c r="H31" s="37" t="s">
        <v>9</v>
      </c>
      <c r="I31" s="39" t="s">
        <v>10</v>
      </c>
      <c r="J31" s="37" t="s">
        <v>9</v>
      </c>
      <c r="K31" s="39" t="s">
        <v>10</v>
      </c>
      <c r="W31"/>
      <c r="X31"/>
      <c r="Y31"/>
      <c r="Z31"/>
      <c r="AA31"/>
    </row>
    <row r="32" spans="1:27" ht="12" customHeight="1">
      <c r="A32" s="17" t="s">
        <v>11</v>
      </c>
      <c r="B32" s="48">
        <f>+B19/'[1]Tabs 1,2,3 e 4'!$I19</f>
        <v>0.14924212980956084</v>
      </c>
      <c r="C32" s="49">
        <f>+C19/'[1]Tabs 1,2,3 e 4'!$I19</f>
        <v>0.4703167508744656</v>
      </c>
      <c r="D32" s="48">
        <f>+D19/'[1]Tabs 1,2,3 e 4'!$J19</f>
        <v>0.11904420206659012</v>
      </c>
      <c r="E32" s="49">
        <f>+E19/'[1]Tabs 1,2,3 e 4'!$J19</f>
        <v>0.3374354190585534</v>
      </c>
      <c r="F32" s="48">
        <f>+F19/'[1]Tabs 1,2,3 e 4'!$K19</f>
        <v>0.1444697342519685</v>
      </c>
      <c r="G32" s="49">
        <f>+G19/'[1]Tabs 1,2,3 e 4'!$K19</f>
        <v>0.36915600393700787</v>
      </c>
      <c r="H32" s="48">
        <f>+H19/'[1]Tabs 1,2,3 e 4'!$L19</f>
        <v>0.13139795265515036</v>
      </c>
      <c r="I32" s="49">
        <f>+I19/'[1]Tabs 1,2,3 e 4'!$L19</f>
        <v>0.35127425890381747</v>
      </c>
      <c r="J32" s="50">
        <f>+J19/'[1]Tabs 1,2,3 e 4'!$M19</f>
        <v>0.12376258747226489</v>
      </c>
      <c r="K32" s="51">
        <f>+K19/'[1]Tabs 1,2,3 e 4'!$M19</f>
        <v>0.35543608124253284</v>
      </c>
      <c r="W32" s="52"/>
      <c r="X32" s="53"/>
      <c r="Y32" s="53"/>
      <c r="Z32" s="53"/>
      <c r="AA32" s="53"/>
    </row>
    <row r="33" spans="1:27" ht="12" customHeight="1">
      <c r="A33" s="25" t="s">
        <v>12</v>
      </c>
      <c r="B33" s="48">
        <f>+B20/'[1]Tabs 1,2,3 e 4'!$I20</f>
        <v>0.142020559487698</v>
      </c>
      <c r="C33" s="54">
        <f>+C20/'[1]Tabs 1,2,3 e 4'!$I20</f>
        <v>0.3490057296932929</v>
      </c>
      <c r="D33" s="48">
        <f>+D20/'[1]Tabs 1,2,3 e 4'!$J20</f>
        <v>0.13250959990090425</v>
      </c>
      <c r="E33" s="54">
        <f>+E20/'[1]Tabs 1,2,3 e 4'!$J20</f>
        <v>0.31131549609810477</v>
      </c>
      <c r="F33" s="48">
        <f>+F20/'[1]Tabs 1,2,3 e 4'!$K20</f>
        <v>0.15428525913338997</v>
      </c>
      <c r="G33" s="54">
        <f>+G20/'[1]Tabs 1,2,3 e 4'!$K20</f>
        <v>0.3531754460492778</v>
      </c>
      <c r="H33" s="48">
        <f>+H20/'[1]Tabs 1,2,3 e 4'!$L20</f>
        <v>0.1493174853746866</v>
      </c>
      <c r="I33" s="54">
        <f>+I20/'[1]Tabs 1,2,3 e 4'!$L20</f>
        <v>0.3626845575262327</v>
      </c>
      <c r="J33" s="55">
        <f>+J20/'[1]Tabs 1,2,3 e 4'!$M20</f>
        <v>0.14136415743217426</v>
      </c>
      <c r="K33" s="48">
        <f>+K20/'[1]Tabs 1,2,3 e 4'!$M20</f>
        <v>0.36599159342758886</v>
      </c>
      <c r="W33" s="52"/>
      <c r="X33" s="53"/>
      <c r="Y33" s="53"/>
      <c r="Z33" s="53"/>
      <c r="AA33" s="53"/>
    </row>
    <row r="34" spans="1:27" ht="12" customHeight="1">
      <c r="A34" s="26" t="s">
        <v>13</v>
      </c>
      <c r="B34" s="48">
        <f>+B21/'[1]Tabs 1,2,3 e 4'!$I21</f>
        <v>0.14178415575696543</v>
      </c>
      <c r="C34" s="54">
        <f>+C21/'[1]Tabs 1,2,3 e 4'!$I21</f>
        <v>0.3888888888888889</v>
      </c>
      <c r="D34" s="48">
        <f>+D21/'[1]Tabs 1,2,3 e 4'!$J21</f>
        <v>0.1345466726217061</v>
      </c>
      <c r="E34" s="54">
        <f>+E21/'[1]Tabs 1,2,3 e 4'!$J21</f>
        <v>0.3876172398392139</v>
      </c>
      <c r="F34" s="48">
        <f>+F21/'[1]Tabs 1,2,3 e 4'!$K21</f>
        <v>0.14396636112841507</v>
      </c>
      <c r="G34" s="54">
        <f>+G21/'[1]Tabs 1,2,3 e 4'!$K21</f>
        <v>0.4037776986740233</v>
      </c>
      <c r="H34" s="48">
        <f>+H21/'[1]Tabs 1,2,3 e 4'!$L21</f>
        <v>0.136679580674567</v>
      </c>
      <c r="I34" s="54">
        <f>+I21/'[1]Tabs 1,2,3 e 4'!$L21</f>
        <v>0.38215967790945</v>
      </c>
      <c r="J34" s="55">
        <f>+J21/'[1]Tabs 1,2,3 e 4'!$M21</f>
        <v>0.12804071086463323</v>
      </c>
      <c r="K34" s="48">
        <f>+K21/'[1]Tabs 1,2,3 e 4'!$M21</f>
        <v>0.37616586841441896</v>
      </c>
      <c r="W34" s="52"/>
      <c r="X34" s="53"/>
      <c r="Y34" s="53"/>
      <c r="Z34" s="53"/>
      <c r="AA34" s="53"/>
    </row>
    <row r="35" spans="1:27" ht="12" customHeight="1">
      <c r="A35" s="26" t="s">
        <v>14</v>
      </c>
      <c r="B35" s="48">
        <f>+B22/'[1]Tabs 1,2,3 e 4'!$I22</f>
        <v>0.12825040128410914</v>
      </c>
      <c r="C35" s="54">
        <f>+C22/'[1]Tabs 1,2,3 e 4'!$I22</f>
        <v>0.283346709470305</v>
      </c>
      <c r="D35" s="48">
        <f>+D22/'[1]Tabs 1,2,3 e 4'!$J22</f>
        <v>0.10697787503039144</v>
      </c>
      <c r="E35" s="54">
        <f>+E22/'[1]Tabs 1,2,3 e 4'!$J22</f>
        <v>0.24775103330902018</v>
      </c>
      <c r="F35" s="48">
        <f>+F22/'[1]Tabs 1,2,3 e 4'!$K22</f>
        <v>0.11821317311971517</v>
      </c>
      <c r="G35" s="54">
        <f>+G22/'[1]Tabs 1,2,3 e 4'!$K22</f>
        <v>0.29336337338673785</v>
      </c>
      <c r="H35" s="48">
        <f>+H22/'[1]Tabs 1,2,3 e 4'!$L22</f>
        <v>0.11262615964930166</v>
      </c>
      <c r="I35" s="54">
        <f>+I22/'[1]Tabs 1,2,3 e 4'!$L22</f>
        <v>0.30675909878682844</v>
      </c>
      <c r="J35" s="55">
        <f>+J22/'[1]Tabs 1,2,3 e 4'!$M22</f>
        <v>0.11135885570046276</v>
      </c>
      <c r="K35" s="48">
        <f>+K22/'[1]Tabs 1,2,3 e 4'!$M22</f>
        <v>0.3117585191417753</v>
      </c>
      <c r="W35" s="52"/>
      <c r="X35" s="53"/>
      <c r="Y35" s="53"/>
      <c r="Z35" s="53"/>
      <c r="AA35" s="53"/>
    </row>
    <row r="36" spans="1:27" ht="12" customHeight="1">
      <c r="A36" s="26" t="s">
        <v>15</v>
      </c>
      <c r="B36" s="48">
        <f>+B23/'[1]Tabs 1,2,3 e 4'!$I23</f>
        <v>0.10846656976744186</v>
      </c>
      <c r="C36" s="54">
        <f>+C23/'[1]Tabs 1,2,3 e 4'!$I23</f>
        <v>0.4808775436046512</v>
      </c>
      <c r="D36" s="48">
        <f>+D23/'[1]Tabs 1,2,3 e 4'!$J23</f>
        <v>0.10666300232075242</v>
      </c>
      <c r="E36" s="54">
        <f>+E23/'[1]Tabs 1,2,3 e 4'!$J23</f>
        <v>0.508427995602785</v>
      </c>
      <c r="F36" s="48">
        <f>+F23/'[1]Tabs 1,2,3 e 4'!$K23</f>
        <v>0.1192152445320567</v>
      </c>
      <c r="G36" s="54">
        <f>+G23/'[1]Tabs 1,2,3 e 4'!$K23</f>
        <v>0.517225194780813</v>
      </c>
      <c r="H36" s="48">
        <f>+H23/'[1]Tabs 1,2,3 e 4'!$L23</f>
        <v>0.11251621271076524</v>
      </c>
      <c r="I36" s="54">
        <f>+I23/'[1]Tabs 1,2,3 e 4'!$L23</f>
        <v>0.49614709697108417</v>
      </c>
      <c r="J36" s="55">
        <f>+J23/'[1]Tabs 1,2,3 e 4'!$M23</f>
        <v>0.10694338291492739</v>
      </c>
      <c r="K36" s="48">
        <f>+K23/'[1]Tabs 1,2,3 e 4'!$M23</f>
        <v>0.45752248809453816</v>
      </c>
      <c r="W36" s="52"/>
      <c r="X36" s="53"/>
      <c r="Y36" s="53"/>
      <c r="Z36" s="53"/>
      <c r="AA36" s="53"/>
    </row>
    <row r="37" spans="1:27" ht="12" customHeight="1">
      <c r="A37" s="26" t="s">
        <v>16</v>
      </c>
      <c r="B37" s="48">
        <f>+B24/'[1]Tabs 1,2,3 e 4'!$I24</f>
        <v>0.09346531184302732</v>
      </c>
      <c r="C37" s="54">
        <f>+C24/'[1]Tabs 1,2,3 e 4'!$I24</f>
        <v>0.600385423966363</v>
      </c>
      <c r="D37" s="48">
        <f>+D24/'[1]Tabs 1,2,3 e 4'!$J24</f>
        <v>0.0991078753076292</v>
      </c>
      <c r="E37" s="54">
        <f>+E24/'[1]Tabs 1,2,3 e 4'!$J24</f>
        <v>0.6641714520098442</v>
      </c>
      <c r="F37" s="48">
        <f>+F24/'[1]Tabs 1,2,3 e 4'!$K24</f>
        <v>0.10302911093627065</v>
      </c>
      <c r="G37" s="54">
        <f>+G24/'[1]Tabs 1,2,3 e 4'!$K24</f>
        <v>0.6869000786782061</v>
      </c>
      <c r="H37" s="48">
        <f>+H24/'[1]Tabs 1,2,3 e 4'!$L24</f>
        <v>0.09720394736842106</v>
      </c>
      <c r="I37" s="54">
        <f>+I24/'[1]Tabs 1,2,3 e 4'!$L24</f>
        <v>0.6149671052631579</v>
      </c>
      <c r="J37" s="55">
        <f>+J24/'[1]Tabs 1,2,3 e 4'!$M24</f>
        <v>0.0871656378600823</v>
      </c>
      <c r="K37" s="48">
        <f>+K24/'[1]Tabs 1,2,3 e 4'!$M24</f>
        <v>0.5621141975308642</v>
      </c>
      <c r="W37" s="52"/>
      <c r="X37" s="53"/>
      <c r="Y37" s="53"/>
      <c r="Z37" s="53"/>
      <c r="AA37" s="53"/>
    </row>
    <row r="38" spans="1:27" ht="12" customHeight="1">
      <c r="A38" s="26" t="s">
        <v>17</v>
      </c>
      <c r="B38" s="48">
        <f>+B25/'[1]Tabs 1,2,3 e 4'!$I25</f>
        <v>0.13086480300801046</v>
      </c>
      <c r="C38" s="54">
        <f>+C25/'[1]Tabs 1,2,3 e 4'!$I25</f>
        <v>0.5113617786496649</v>
      </c>
      <c r="D38" s="48">
        <f>+D25/'[1]Tabs 1,2,3 e 4'!$J25</f>
        <v>0.12072953736654804</v>
      </c>
      <c r="E38" s="54">
        <f>+E25/'[1]Tabs 1,2,3 e 4'!$J25</f>
        <v>0.5112692763938316</v>
      </c>
      <c r="F38" s="48">
        <f>+F25/'[1]Tabs 1,2,3 e 4'!$K25</f>
        <v>0.1359021567596002</v>
      </c>
      <c r="G38" s="54">
        <f>+G25/'[1]Tabs 1,2,3 e 4'!$K25</f>
        <v>0.5460021041557075</v>
      </c>
      <c r="H38" s="48">
        <f>+H25/'[1]Tabs 1,2,3 e 4'!$L25</f>
        <v>0.12275142138130302</v>
      </c>
      <c r="I38" s="54">
        <f>+I25/'[1]Tabs 1,2,3 e 4'!$L25</f>
        <v>0.4892813868953304</v>
      </c>
      <c r="J38" s="55">
        <f>+J25/'[1]Tabs 1,2,3 e 4'!$M25</f>
        <v>0.11502865551425032</v>
      </c>
      <c r="K38" s="48">
        <f>+K25/'[1]Tabs 1,2,3 e 4'!$M25</f>
        <v>0.45370585501858735</v>
      </c>
      <c r="W38" s="56"/>
      <c r="X38" s="53"/>
      <c r="Y38" s="53"/>
      <c r="Z38" s="53"/>
      <c r="AA38" s="53"/>
    </row>
    <row r="39" spans="1:27" ht="12" customHeight="1">
      <c r="A39" s="26" t="s">
        <v>18</v>
      </c>
      <c r="B39" s="48">
        <f>+B26/'[1]Tabs 1,2,3 e 4'!$I26</f>
        <v>0.10555555555555556</v>
      </c>
      <c r="C39" s="54">
        <f>+C26/'[1]Tabs 1,2,3 e 4'!$I26</f>
        <v>0.44753086419753085</v>
      </c>
      <c r="D39" s="48">
        <f>+D26/'[1]Tabs 1,2,3 e 4'!$J26</f>
        <v>0.10590277777777778</v>
      </c>
      <c r="E39" s="54">
        <f>+E26/'[1]Tabs 1,2,3 e 4'!$J26</f>
        <v>0.4572723765432099</v>
      </c>
      <c r="F39" s="48">
        <f>+F26/'[1]Tabs 1,2,3 e 4'!$K26</f>
        <v>0.12109260882267017</v>
      </c>
      <c r="G39" s="54">
        <f>+G26/'[1]Tabs 1,2,3 e 4'!$K26</f>
        <v>0.5088372772421852</v>
      </c>
      <c r="H39" s="48">
        <f>+H26/'[1]Tabs 1,2,3 e 4'!$L26</f>
        <v>0.1242607049917199</v>
      </c>
      <c r="I39" s="54">
        <f>+I26/'[1]Tabs 1,2,3 e 4'!$L26</f>
        <v>0.4815471965933286</v>
      </c>
      <c r="J39" s="55">
        <f>+J26/'[1]Tabs 1,2,3 e 4'!$M26</f>
        <v>0.11384741442097597</v>
      </c>
      <c r="K39" s="48">
        <f>+K26/'[1]Tabs 1,2,3 e 4'!$M26</f>
        <v>0.4405043699927167</v>
      </c>
      <c r="W39"/>
      <c r="X39"/>
      <c r="Y39"/>
      <c r="Z39"/>
      <c r="AA39"/>
    </row>
    <row r="40" spans="1:11" ht="12.75">
      <c r="A40" s="27" t="s">
        <v>19</v>
      </c>
      <c r="B40" s="57">
        <f>+B27/'[1]Tabs 1,2,3 e 4'!$I27</f>
        <v>0.12477073568371713</v>
      </c>
      <c r="C40" s="58">
        <f>+C27/'[1]Tabs 1,2,3 e 4'!$I27</f>
        <v>0.41183149436664823</v>
      </c>
      <c r="D40" s="57">
        <f>+D27/'[1]Tabs 1,2,3 e 4'!$J27</f>
        <v>0.11092697975944803</v>
      </c>
      <c r="E40" s="58">
        <f>+E27/'[1]Tabs 1,2,3 e 4'!$J27</f>
        <v>0.3982656911179205</v>
      </c>
      <c r="F40" s="57">
        <f>+F27/'[1]Tabs 1,2,3 e 4'!$K27</f>
        <v>0.12368891744521238</v>
      </c>
      <c r="G40" s="58">
        <f>+G27/'[1]Tabs 1,2,3 e 4'!$K27</f>
        <v>0.43068627791477093</v>
      </c>
      <c r="H40" s="57">
        <f>+H27/'[1]Tabs 1,2,3 e 4'!$L27</f>
        <v>0.14673953732125478</v>
      </c>
      <c r="I40" s="58">
        <f>+I27/'[1]Tabs 1,2,3 e 4'!$L27</f>
        <v>0.5046267874522722</v>
      </c>
      <c r="J40" s="57">
        <f>+J27/'[1]Tabs 1,2,3 e 4'!$M27</f>
        <v>0.1398820448816778</v>
      </c>
      <c r="K40" s="59">
        <f>+K27/'[1]Tabs 1,2,3 e 4'!$M27</f>
        <v>0.4912940802192693</v>
      </c>
    </row>
    <row r="41" ht="19.5" customHeight="1">
      <c r="A41" s="60" t="s">
        <v>23</v>
      </c>
    </row>
    <row r="42" ht="12.75">
      <c r="A42" s="61" t="s">
        <v>24</v>
      </c>
    </row>
  </sheetData>
  <mergeCells count="18">
    <mergeCell ref="A30:A31"/>
    <mergeCell ref="B30:C30"/>
    <mergeCell ref="D30:E30"/>
    <mergeCell ref="F30:G30"/>
    <mergeCell ref="H4:J4"/>
    <mergeCell ref="H30:I30"/>
    <mergeCell ref="J30:K30"/>
    <mergeCell ref="K4:M4"/>
    <mergeCell ref="N4:P4"/>
    <mergeCell ref="H17:I17"/>
    <mergeCell ref="J17:K17"/>
    <mergeCell ref="A4:A5"/>
    <mergeCell ref="B4:D4"/>
    <mergeCell ref="A17:A18"/>
    <mergeCell ref="B17:C17"/>
    <mergeCell ref="D17:E17"/>
    <mergeCell ref="F17:G17"/>
    <mergeCell ref="E4:G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2012-06-27T22:12:05Z</dcterms:created>
  <dcterms:modified xsi:type="dcterms:W3CDTF">2012-06-27T22:12:25Z</dcterms:modified>
  <cp:category/>
  <cp:version/>
  <cp:contentType/>
  <cp:contentStatus/>
</cp:coreProperties>
</file>